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8 installation aqua\"/>
    </mc:Choice>
  </mc:AlternateContent>
  <xr:revisionPtr revIDLastSave="0" documentId="13_ncr:1_{963B1677-1185-4D7D-AC1E-7D9F7A5C04CD}" xr6:coauthVersionLast="47" xr6:coauthVersionMax="47" xr10:uidLastSave="{00000000-0000-0000-0000-000000000000}"/>
  <workbookProtection workbookAlgorithmName="SHA-512" workbookHashValue="2OpSO/dwk/kruOec+iMGJMCoULVWQexbvMXlCHWnq/8YuHlB+WJw7rWjRsCHGOL81CHMRR3OazxT7RQUTMrykQ==" workbookSaltValue="VbTO/fKcPGkVggA3cvhOIQ==" workbookSpinCount="100000" lockStructure="1"/>
  <bookViews>
    <workbookView xWindow="-120" yWindow="-120" windowWidth="29040" windowHeight="1572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1" r:id="rId5"/>
    <sheet name="4.1 Liens parenté Installé1" sheetId="25" r:id="rId6"/>
    <sheet name="4.2 Liens parenté Installé2" sheetId="29" r:id="rId7"/>
    <sheet name="4.3-Liens parenté Vendeur1" sheetId="24" r:id="rId8"/>
    <sheet name="4.4-Liens parenté Vendeur2" sheetId="27" r:id="rId9"/>
    <sheet name="4.5-Liens parenté Vendeur3" sheetId="28" r:id="rId10"/>
    <sheet name="5-Emprunts" sheetId="23" r:id="rId11"/>
    <sheet name="6-Prévisionnel de production" sheetId="16" r:id="rId12"/>
    <sheet name="7-Critères de sélection" sheetId="13" r:id="rId13"/>
    <sheet name="8-Plan d'entreprise" sheetId="22" r:id="rId14"/>
  </sheets>
  <definedNames>
    <definedName name="N">'6-Prévisionnel de production'!#REF!</definedName>
    <definedName name="Nmoins1">'1-Infos demandeur'!#REF!</definedName>
    <definedName name="Nmoins2">'1-Infos demandeur'!#REF!</definedName>
    <definedName name="Nmoins3">'1-Infos demandeur'!#REF!</definedName>
    <definedName name="Nplus1">'6-Prévisionnel de production'!$D$5</definedName>
    <definedName name="Nplus2">'6-Prévisionnel de production'!$E$5</definedName>
    <definedName name="Nplus3">'6-Prévisionnel de production'!$F$5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57" i="25" l="1"/>
  <c r="A57" i="25"/>
  <c r="B56" i="25"/>
  <c r="A56" i="25"/>
  <c r="B55" i="25"/>
  <c r="A55" i="25"/>
  <c r="B54" i="25"/>
  <c r="A54" i="25"/>
  <c r="B53" i="25"/>
  <c r="A53" i="25"/>
  <c r="B52" i="25"/>
  <c r="A52" i="25"/>
  <c r="B51" i="25"/>
  <c r="A51" i="25"/>
  <c r="B50" i="25"/>
  <c r="A50" i="25"/>
  <c r="B49" i="25"/>
  <c r="A49" i="25"/>
  <c r="B48" i="25"/>
  <c r="A48" i="25"/>
  <c r="B47" i="25"/>
  <c r="A47" i="25"/>
  <c r="B46" i="25"/>
  <c r="A46" i="25"/>
  <c r="B45" i="25"/>
  <c r="A45" i="25"/>
  <c r="B44" i="25"/>
  <c r="A44" i="25"/>
  <c r="B43" i="25"/>
  <c r="A43" i="25"/>
  <c r="B42" i="25"/>
  <c r="A42" i="25"/>
  <c r="B41" i="25"/>
  <c r="A41" i="25"/>
  <c r="B40" i="25"/>
  <c r="A40" i="25"/>
  <c r="B57" i="29"/>
  <c r="A57" i="29"/>
  <c r="B56" i="29"/>
  <c r="A56" i="29"/>
  <c r="B55" i="29"/>
  <c r="A55" i="29"/>
  <c r="B54" i="29"/>
  <c r="A54" i="29"/>
  <c r="B53" i="29"/>
  <c r="A53" i="29"/>
  <c r="B52" i="29"/>
  <c r="A52" i="29"/>
  <c r="B51" i="29"/>
  <c r="A51" i="29"/>
  <c r="B50" i="29"/>
  <c r="A50" i="29"/>
  <c r="B49" i="29"/>
  <c r="A49" i="29"/>
  <c r="B48" i="29"/>
  <c r="A48" i="29"/>
  <c r="B47" i="29"/>
  <c r="A47" i="29"/>
  <c r="B46" i="29"/>
  <c r="A46" i="29"/>
  <c r="B45" i="29"/>
  <c r="A45" i="29"/>
  <c r="B44" i="29"/>
  <c r="A44" i="29"/>
  <c r="B43" i="29"/>
  <c r="A43" i="29"/>
  <c r="B42" i="29"/>
  <c r="A42" i="29"/>
  <c r="B41" i="29"/>
  <c r="A41" i="29"/>
  <c r="B40" i="29"/>
  <c r="A40" i="29"/>
  <c r="B57" i="28"/>
  <c r="A57" i="28"/>
  <c r="B56" i="28"/>
  <c r="A56" i="28"/>
  <c r="B55" i="28"/>
  <c r="A55" i="28"/>
  <c r="B54" i="28"/>
  <c r="A54" i="28"/>
  <c r="B53" i="28"/>
  <c r="A53" i="28"/>
  <c r="B52" i="28"/>
  <c r="A52" i="28"/>
  <c r="B51" i="28"/>
  <c r="A51" i="28"/>
  <c r="B50" i="28"/>
  <c r="A50" i="28"/>
  <c r="B49" i="28"/>
  <c r="A49" i="28"/>
  <c r="B48" i="28"/>
  <c r="A48" i="28"/>
  <c r="B47" i="28"/>
  <c r="A47" i="28"/>
  <c r="B46" i="28"/>
  <c r="A46" i="28"/>
  <c r="B45" i="28"/>
  <c r="A45" i="28"/>
  <c r="B44" i="28"/>
  <c r="A44" i="28"/>
  <c r="B43" i="28"/>
  <c r="A43" i="28"/>
  <c r="B42" i="28"/>
  <c r="A42" i="28"/>
  <c r="B41" i="28"/>
  <c r="A41" i="28"/>
  <c r="B40" i="28"/>
  <c r="A40" i="28"/>
  <c r="B57" i="27"/>
  <c r="A57" i="27"/>
  <c r="B56" i="27"/>
  <c r="A56" i="27"/>
  <c r="B55" i="27"/>
  <c r="A55" i="27"/>
  <c r="B54" i="27"/>
  <c r="A54" i="27"/>
  <c r="B53" i="27"/>
  <c r="A53" i="27"/>
  <c r="B52" i="27"/>
  <c r="A52" i="27"/>
  <c r="B51" i="27"/>
  <c r="A51" i="27"/>
  <c r="B50" i="27"/>
  <c r="A50" i="27"/>
  <c r="B49" i="27"/>
  <c r="A49" i="27"/>
  <c r="B48" i="27"/>
  <c r="A48" i="27"/>
  <c r="B47" i="27"/>
  <c r="A47" i="27"/>
  <c r="B46" i="27"/>
  <c r="A46" i="27"/>
  <c r="B45" i="27"/>
  <c r="A45" i="27"/>
  <c r="B44" i="27"/>
  <c r="A44" i="27"/>
  <c r="B43" i="27"/>
  <c r="A43" i="27"/>
  <c r="B42" i="27"/>
  <c r="A42" i="27"/>
  <c r="B41" i="27"/>
  <c r="A41" i="27"/>
  <c r="B40" i="27"/>
  <c r="A40" i="27"/>
  <c r="B57" i="24"/>
  <c r="A57" i="24"/>
  <c r="B56" i="24"/>
  <c r="A56" i="24"/>
  <c r="B55" i="24"/>
  <c r="A55" i="24"/>
  <c r="B54" i="24"/>
  <c r="A54" i="24"/>
  <c r="B53" i="24"/>
  <c r="A53" i="24"/>
  <c r="B52" i="24"/>
  <c r="A52" i="24"/>
  <c r="A50" i="24"/>
  <c r="B51" i="24"/>
  <c r="A51" i="24"/>
  <c r="B50" i="24"/>
  <c r="B49" i="24"/>
  <c r="A49" i="24"/>
  <c r="B48" i="24"/>
  <c r="A48" i="24"/>
  <c r="A47" i="24"/>
  <c r="B47" i="24"/>
  <c r="A46" i="24"/>
  <c r="B46" i="24"/>
  <c r="A45" i="24"/>
  <c r="B45" i="24"/>
  <c r="A44" i="24"/>
  <c r="B44" i="24"/>
  <c r="A43" i="24"/>
  <c r="B43" i="24"/>
  <c r="A42" i="24"/>
  <c r="B42" i="24"/>
  <c r="B41" i="24"/>
  <c r="A41" i="24"/>
  <c r="A40" i="24"/>
  <c r="B40" i="24"/>
  <c r="F2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26" i="21"/>
  <c r="Q27" i="21"/>
  <c r="Q8" i="21"/>
  <c r="B38" i="22"/>
  <c r="B29" i="22"/>
  <c r="B21" i="22"/>
  <c r="B36" i="22" s="1"/>
  <c r="B43" i="22" s="1"/>
  <c r="B46" i="22" s="1"/>
  <c r="B49" i="22" s="1"/>
  <c r="B50" i="22" s="1"/>
  <c r="D29" i="22"/>
  <c r="C29" i="22"/>
  <c r="B18" i="22" l="1"/>
  <c r="C1" i="21" l="1"/>
  <c r="D18" i="22" l="1"/>
  <c r="C18" i="22"/>
  <c r="D10" i="16" l="1"/>
  <c r="E10" i="16"/>
  <c r="F10" i="16"/>
  <c r="D38" i="22" l="1"/>
  <c r="C38" i="22"/>
  <c r="D21" i="22"/>
  <c r="D36" i="22" s="1"/>
  <c r="C21" i="22"/>
  <c r="D43" i="22" l="1"/>
  <c r="D46" i="22" s="1"/>
  <c r="D49" i="22" s="1"/>
  <c r="D50" i="22" s="1"/>
  <c r="D52" i="22" s="1"/>
  <c r="B52" i="22"/>
  <c r="B53" i="22" s="1"/>
  <c r="C36" i="22"/>
  <c r="C43" i="22" s="1"/>
  <c r="C46" i="22" s="1"/>
  <c r="C49" i="22" s="1"/>
  <c r="C50" i="22" s="1"/>
  <c r="C52" i="22" s="1"/>
  <c r="D84" i="16"/>
  <c r="E84" i="16"/>
  <c r="F84" i="16"/>
  <c r="D83" i="16"/>
  <c r="E83" i="16"/>
  <c r="F83" i="16"/>
  <c r="E72" i="16"/>
  <c r="E71" i="16"/>
  <c r="E60" i="16"/>
  <c r="E59" i="16"/>
  <c r="E48" i="16"/>
  <c r="E47" i="16"/>
  <c r="E35" i="16"/>
  <c r="E30" i="16"/>
  <c r="E31" i="16"/>
  <c r="E32" i="16"/>
  <c r="E33" i="16"/>
  <c r="D35" i="16"/>
  <c r="C53" i="22" l="1"/>
  <c r="D53" i="22" s="1"/>
  <c r="E34" i="16"/>
  <c r="C2" i="21" l="1"/>
  <c r="B2" i="17" l="1"/>
  <c r="B1" i="17"/>
  <c r="F72" i="16"/>
  <c r="D72" i="16"/>
  <c r="F71" i="16"/>
  <c r="D71" i="16"/>
  <c r="F60" i="16"/>
  <c r="D60" i="16"/>
  <c r="F59" i="16"/>
  <c r="D59" i="16"/>
  <c r="D48" i="16"/>
  <c r="F48" i="16"/>
  <c r="D47" i="16" l="1"/>
  <c r="F47" i="16"/>
  <c r="C2" i="16"/>
  <c r="C1" i="16"/>
  <c r="B2" i="13"/>
  <c r="B1" i="13"/>
  <c r="F35" i="16" l="1"/>
  <c r="D33" i="16"/>
  <c r="F33" i="16"/>
  <c r="D30" i="16" l="1"/>
  <c r="F30" i="16"/>
  <c r="D31" i="16"/>
  <c r="F31" i="16"/>
  <c r="D32" i="16"/>
  <c r="F32" i="16"/>
  <c r="F34" i="16" l="1"/>
  <c r="D34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F215651C-C721-409E-A6AF-7F69A411C81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37220514-A951-478F-A69B-E587F760D7B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29068709-57D4-41CA-A852-7B3242FD49B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8B95FB30-0C34-4B6B-B65E-6A6814A06C1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9A1AF7F3-98BA-4546-B07B-07C7E4232A7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2A2197E6-9F94-4FB3-AD2D-9480414072D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BB1A95DC-8932-4A06-9AE9-7900470825B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3AAD2CE6-A76C-4FA5-A828-EC4C82D1830B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686E309B-4AFF-4FA9-AD15-D30CB8F5FD9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3465B034-BA48-4C4D-9FEC-FE5046757E4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5D1D099F-163B-434B-98B6-EDC07245F3D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5BC68A8B-6D9D-4F79-A8C5-EF66F6A0FBA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226ED787-E062-49F1-BDFA-ADB752E3FF0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5AD9BD8D-3EB5-4C5D-9728-AEA38763A959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CC04FB44-7A3C-4F4A-B5A9-0C303D193B67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93B92893-000D-4970-8244-CFD73E1072A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3A247E05-77E1-4DD1-A959-38C11B8D030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4CD4C023-49D6-4CA3-A4B2-4A75B4E8274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86079907-97E3-4C02-835D-C0990865E45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9468416B-94A0-4C79-BCA3-CCE3B407E9A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805122FD-96B8-44F0-909B-9C6A78057F5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4937A321-3850-490E-B543-07CFA29DBC0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C0DE91AF-DF99-4442-A334-8D218D895499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707977F4-5FDE-475A-8BF9-5A4611AE159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58CDABBD-7448-47A1-BE1A-7C96F127978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7BD3A10B-9968-41A4-934F-4B7607DDBB1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E6D5E2D6-96F9-439E-B444-7B620470423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1C437186-E90A-4B41-A95E-18777C45FB6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E1E1D4DC-27FE-4828-9A9A-E6DBD320CF0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58B56CE0-7A1C-44B3-AF7D-7A57DC08877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29AF74C7-99BA-4838-9D2F-4FD84FF3B85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8799FAD1-FF49-4F30-992E-18ACA6899759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5D558FE7-3619-44F6-A6B2-A3780DDD519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17999EE5-D711-40D3-83A4-44227DED5EA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92231601-8658-45F3-A437-AC5BC39A50B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8AB61C8E-DFD8-4A22-A8CF-64BF07D45CE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C817D305-B4F4-407C-8273-81AB3515844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319B558F-DAB4-43D5-97DE-4873DCFA4EF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EA6756B4-C989-48FF-9472-8ADD3B337D4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E8360D4D-A41A-4A7A-BED3-F579E8AC7AA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BE1DA9A4-8E36-462B-8AA9-E9ECE4BB7D8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4A9B0833-43CB-4158-A679-1CDA750B17D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061F4158-5067-43BB-A07B-1134E60A557B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0BB454E8-395C-49EE-864C-E4CF6E05C33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5786C834-DE54-475E-AE26-DC92EF9652C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F8A388F7-9A02-47CF-A40D-9579D43455F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C024BF83-470F-4F69-A88D-381AFFE6548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4AFDEA54-5CF2-42F5-9F01-92F38871BEB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0F9C1D02-2D06-409F-A011-47B507098B7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103631EB-F5EE-4AFD-8E73-EAF89C86B4E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8A9EF114-3BDB-45A6-A0D7-9A168E2E5B1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AB510EA1-D663-4963-A76A-D81B081C188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35F440B6-374F-4E66-9B30-5480BB157BE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046142BA-BF1A-4130-BF5E-B28D3C6272E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B33384A7-2D46-49C7-9C08-AA8492F20BB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2115896E-F370-488E-B6A1-F41AA9BCB5A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0A3C1559-E749-4389-844C-448F0797D46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D0BE91D4-760D-44AD-BA71-423E0A2F757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CDA95080-F8B2-4D09-9A73-07B452C447E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24B54CEF-EBF4-4F74-91BD-FCC423E464E1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B229C6CF-DF1F-4C80-B514-A667B42ADEB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27F2D95B-E014-41A5-ACE4-FF88F5D7C21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901E7B9B-FC60-41CB-A05E-16767DAEB3E1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75F9B20F-13EF-4B58-87BA-0D165C26676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48FC1C4A-7DD7-4EAC-A61B-025704B53C6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76956FD0-A2A5-4038-9D82-B73FD497D361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FA561734-F08E-431E-B007-8F3D4461D3E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6DB3C044-F82E-47F4-BDB3-9C31479D15B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475C3B84-0F50-42A7-830D-A22B79861E0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4A9B2CD8-1426-4CDF-A6B6-102EFB4EB3F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7C78356F-E1AC-4D62-AE3E-E387E8A64F8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EFD1CB88-FD35-433E-8AC2-EAD348E4CF6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379E2263-B2D7-49F5-8234-BAE093D7A38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CF6B489F-E23F-4479-A3C4-58B8FC77F49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5A573549-7A87-4FAB-A137-B8F8A1056EC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5F335D33-A4DF-46D7-85FA-A415C531476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D6FACEFE-30E8-43D6-8B21-B63D4190A36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22F5AF44-9CC5-4A3C-AA91-A8A76E3D93D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53A55681-95E1-43B9-9131-2067BCD64D1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EFCA3C05-48F6-491F-8941-DF123A4AFD9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29AF7E65-52BB-4B45-A622-44574F6BCBD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76341B6F-D7C5-40F0-A33B-24C95918C4C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393B2882-1201-4722-9948-87C551A5A78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53C9F618-8301-4B60-B7C9-E0B7820222C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0BD46FE5-0F37-4D90-A688-1B7EDDDAE3D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292590AB-5AFA-469A-A922-7D5E8419427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1BAB404A-00E1-4562-97B9-93CF27A4258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F50A72C6-DF2B-468C-BADB-8049A0A18FE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DDF3AB1F-2A28-4AD9-ADB4-0B62D0D7399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8C64F423-6B69-4B4B-8E41-44ED62C9026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1BE9081F-140B-4CED-A2AE-3C3E1A352F5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8D8DE48E-AA93-4BEB-86CA-86A384038E1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A249EF0F-9C5C-47FF-81C9-09E316678CD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E5B875BF-3875-4D47-BE05-1138857ECFF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274DAEC0-A726-43FD-B616-7B4A70F7F75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91504C03-CEAA-49B7-BE2C-DABB8A79FDE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031B0C63-1D09-4BFC-9844-FB039A5D2D1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A40695BC-86D5-4FE2-A544-887B2CC9C09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E056AB86-D626-4C38-99C7-ACC4F11F1AA9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F561842A-0AA4-4C11-839B-5EFF77D5D02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F9B68779-F83E-456C-976B-D15A59DC6BE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14A3C027-7346-4237-A103-C7B0208F3E4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20D5A5E8-43C6-44CB-920C-433B215FE03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3E750E67-DB98-47EC-94BA-8A784429093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16CC7B8C-4286-4F00-B9D5-89C1780CC6E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D1AED89C-2899-47C7-B50A-59A57D9AA97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4069E195-617D-49F4-B2DF-BDC4EB49CD6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F1A4A463-781F-4129-9273-00A124BA72E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41246C9E-4958-4584-8AEF-2132ECC93D3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D5F551F1-20EB-4CA4-A520-EDEE78FFFB1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431A27AB-A72D-4B82-B628-766AB46A42E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F7F1AF5F-304C-4EEE-B259-08E5D5B87F3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7F3DAA54-FDD8-484F-A8F7-8D200AA636D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F74DAA64-7B59-412E-8CEA-5DF72C6C851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87AEEE24-A12E-4CFF-B693-9B7300B48C6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87B14D7D-30FB-440F-BEBF-49F63E5B5E4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26431347-E66F-4268-815F-2B672B366BC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B216599F-56BE-4155-9D3B-CC7FD769423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B8C67E4A-5E33-492D-B70A-45E0FC6DE53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176F6FB2-FF8E-47F4-8019-166500C746E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DAD56A62-FF12-4554-8C3A-FC1ED049C61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C062708C-28E9-45D9-8E65-8C6FED862B6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97A9141A-7A39-4BD3-A2F7-D7A2419E47E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B9F53F7D-FC32-439A-BCEE-1969EB2DC1A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07C98020-937B-4315-854C-8410F52A919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4D2D2198-0066-453F-8C10-9944F7B30B2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3ADEE7C0-61CF-459A-85B6-B6963C256BC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9B6A7482-E0A8-409E-BAB4-278EC5C1D34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F7060A4A-216C-47E9-AC87-A84D85EE4E71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3237B07A-061E-4B6C-9B84-F59DB9680C0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95EDFD0A-078C-4EAD-9F09-E72C09093F9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AA62082B-2A9A-4E37-B512-9BD4B2EC5D49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3F9FA068-C028-4F9D-B6D4-F264CB39897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7C33DF97-C5D1-4A7D-B907-7DD545B248D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E696A23D-E8BD-4524-9DDA-46AB08F1FD87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AFD6B3C2-0A4C-4F3F-A1A0-A60651ED1C3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3CA50054-562A-4432-AEA8-4853FE82551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4EB079A6-6E2B-4B72-A669-C8768820E89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9DA7BA79-15BD-47FC-8E01-49FB3C5C04B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F0ED645F-7F3C-40EE-AFFB-F20940D77F6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0030574B-B8C3-455F-B401-F65FFBC261F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66521043-E089-4C65-9193-1AB0D26EA9C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A103FDED-0C96-48DC-9BEE-53F63505293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176ED252-DF53-49EC-A2A2-BE2F8475193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4C87B9B1-C9C5-4036-A5A4-B5225DF5C4D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DF355851-080C-4068-A7D1-AB67407D2B2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53E40BFD-78C1-4F5F-84F9-9D444A0773C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3D321975-DFC7-473E-82DB-A0326FD4D4B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6A7FAE93-6CED-4A0D-821A-8AB2F6F9268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06CE8DF1-9B4F-4EA6-8BE6-F0E27518D86B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8073FDAB-92A5-4B49-A327-F5CE6D0C06C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D53B5964-0465-4DC4-9180-0A896130AD4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828089AF-CF4D-438A-B1A1-2FDB622FFE9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0C83B04E-D4F8-4469-AACC-78F90344BB8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AA5C32FA-42FE-46CC-82BC-B374BCD52D9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B4ECA981-81A7-4CAF-9D46-9E56CEC9A46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660E08B1-8FFA-4EE8-B842-2B2B5B95650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01DB05D7-4FF9-4FC2-B768-FE70880A5C8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BD39C5F1-245E-443A-AAA1-E1DB2D6CF361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3B7F6CC5-E544-47B3-99D2-F967CA346D0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2A612753-BB90-4E3E-ABDB-1CB33960809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B48C9A44-5814-4F56-9027-C839D8206FA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6F373939-D256-4F47-BD19-D417F90714E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1874D1B5-7018-4F1C-AF2B-494D9380D12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8A068CC7-E51E-48B7-BFBC-569E3C02D16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E22E8BC0-CEAD-4006-A268-82D936913A1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34D5BF35-6E4C-4B38-B10C-83288649752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682DC8D4-E0BD-44B2-B5AD-88ECF8C52B5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CC1B199F-DEA3-4463-B8D7-2FBFDEED12D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A96F5A90-873C-45B8-AA0C-F687F65A077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FD0440E2-5871-400A-AB36-200D3DA5A5D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A3A58AFD-1350-4EAC-9BB9-E8FFAE202A8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73126683-88F5-417C-AAD2-CB54F05913B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51AC5781-7072-48AE-931D-A333EDA4CCC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ABB2BC29-EB2C-41B2-BF2C-E440EDDE5D4B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365ED825-E464-43E4-A2FA-BB694257200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9AF07BFE-6B9B-4586-97E3-FCF745F98A9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62D081AD-C9C1-4080-80FD-45E304BD977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D7B80565-54A7-4D1F-847A-209BF3B16EB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E70418A7-A6D9-4088-B107-E49C722257A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sharedStrings.xml><?xml version="1.0" encoding="utf-8"?>
<sst xmlns="http://schemas.openxmlformats.org/spreadsheetml/2006/main" count="411" uniqueCount="228">
  <si>
    <t>PISCICULTURE</t>
  </si>
  <si>
    <t>ECLOSERIE</t>
  </si>
  <si>
    <t>tonnes</t>
  </si>
  <si>
    <t>Huîtres plates</t>
  </si>
  <si>
    <t>prix de vente moyen / kg</t>
  </si>
  <si>
    <t>HUITRES CREUSES</t>
  </si>
  <si>
    <t>HUITRES PLATES</t>
  </si>
  <si>
    <t>MOULES</t>
  </si>
  <si>
    <t>TOTAL COQUILLAGES (tonnes)</t>
  </si>
  <si>
    <t>TOTAL HUITRES CREUSES (tonnes)</t>
  </si>
  <si>
    <t>TOTAL MOULES (tonnes)</t>
  </si>
  <si>
    <t>TOTAL HUITRES PLATES (tonnes)</t>
  </si>
  <si>
    <t>ESPECE 1</t>
  </si>
  <si>
    <t>ESPECE 2</t>
  </si>
  <si>
    <t>ESPECE 3</t>
  </si>
  <si>
    <t>ESPECE 4</t>
  </si>
  <si>
    <t>TOTAL (tonnes)</t>
  </si>
  <si>
    <t>TOTAL (millions d'individus)</t>
  </si>
  <si>
    <t xml:space="preserve"> millions d'individus</t>
  </si>
  <si>
    <t>prix de vente moyen 
/millions d'individus</t>
  </si>
  <si>
    <t>Valeur totale de la production (€)</t>
  </si>
  <si>
    <t>ALGOCULTURE</t>
  </si>
  <si>
    <t xml:space="preserve">huîtres "classiques"
(élevées en lagune Thau/Leucate) </t>
  </si>
  <si>
    <t xml:space="preserve">huîtres "exondées"
(élevées en lagune Thau/Leucate) </t>
  </si>
  <si>
    <t>huîtres "de mer"
(élevées sur filière en mer)</t>
  </si>
  <si>
    <t>TOTAL AUTRES (tonnes)</t>
  </si>
  <si>
    <t>Valeur moyenne de la production sur les 3 dernières années</t>
  </si>
  <si>
    <t>Oui / Non ?</t>
  </si>
  <si>
    <t>Critères de sélection</t>
  </si>
  <si>
    <t>Demandeur</t>
  </si>
  <si>
    <t>Projet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</si>
  <si>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</si>
  <si>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</si>
  <si>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</si>
  <si>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</si>
  <si>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</si>
  <si>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</si>
  <si>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</si>
  <si>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</si>
  <si>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</si>
  <si>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</si>
  <si>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</si>
  <si>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</si>
  <si>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</si>
  <si>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</si>
  <si>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</si>
  <si>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</si>
  <si>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</si>
  <si>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</si>
  <si>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</si>
  <si>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</si>
  <si>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</si>
  <si>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</si>
  <si>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</si>
  <si>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</si>
  <si>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</si>
  <si>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</si>
  <si>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</si>
  <si>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</si>
  <si>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</si>
  <si>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</si>
  <si>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</si>
  <si>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</si>
  <si>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AUTRE ESPECE 1</t>
  </si>
  <si>
    <t>AUTRE ESPECE 2</t>
  </si>
  <si>
    <t>Précisez</t>
  </si>
  <si>
    <r>
      <t xml:space="preserve">moules élevées </t>
    </r>
    <r>
      <rPr>
        <u/>
        <sz val="11"/>
        <color theme="1"/>
        <rFont val="Arial"/>
        <family val="2"/>
      </rPr>
      <t xml:space="preserve">en lagune </t>
    </r>
    <r>
      <rPr>
        <sz val="11"/>
        <color theme="1"/>
        <rFont val="Arial"/>
        <family val="2"/>
      </rPr>
      <t xml:space="preserve">
sur table conchylicole</t>
    </r>
  </si>
  <si>
    <r>
      <t xml:space="preserve">moules élevées </t>
    </r>
    <r>
      <rPr>
        <u/>
        <sz val="11"/>
        <color theme="1"/>
        <rFont val="Arial"/>
        <family val="2"/>
      </rPr>
      <t>en mer</t>
    </r>
    <r>
      <rPr>
        <sz val="11"/>
        <color theme="1"/>
        <rFont val="Arial"/>
        <family val="2"/>
      </rPr>
      <t xml:space="preserve">
sur filière</t>
    </r>
  </si>
  <si>
    <t>Montant emprunté</t>
  </si>
  <si>
    <t>Durée du crédit (mois)</t>
  </si>
  <si>
    <t>Taux du crédit</t>
  </si>
  <si>
    <t>Date prévisionnelle déblocage</t>
  </si>
  <si>
    <t xml:space="preserve">Fournisseur </t>
  </si>
  <si>
    <t>Type de poste de dépense</t>
  </si>
  <si>
    <t>PLAN D'ENTREPRISE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</si>
  <si>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</si>
  <si>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</si>
  <si>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</si>
  <si>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</si>
  <si>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</si>
  <si>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</si>
  <si>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</si>
  <si>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</si>
  <si>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</si>
  <si>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</si>
  <si>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</si>
  <si>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</si>
  <si>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</si>
  <si>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</si>
  <si>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</si>
  <si>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</si>
  <si>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</si>
  <si>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</si>
  <si>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</si>
  <si>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</si>
  <si>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</si>
  <si>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</si>
  <si>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</si>
  <si>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</si>
  <si>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</si>
  <si>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</si>
  <si>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</si>
  <si>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</si>
  <si>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</si>
  <si>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</si>
  <si>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</si>
  <si>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</si>
  <si>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</si>
  <si>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</si>
  <si>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</si>
  <si>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</si>
  <si>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</si>
  <si>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Mode d'emploi :</t>
  </si>
  <si>
    <t>Année ou Exercice fiscal</t>
  </si>
  <si>
    <t>Précisez l'année / exercice fiscal</t>
  </si>
  <si>
    <t>naissain / œufs / juveniles</t>
  </si>
  <si>
    <t xml:space="preserve">autres 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</si>
  <si>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</si>
  <si>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</si>
  <si>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</si>
  <si>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</si>
  <si>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</si>
  <si>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</si>
  <si>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</si>
  <si>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Adhésion à la marque régionale Sud de France ?</t>
  </si>
  <si>
    <t>Montant HT 
€</t>
  </si>
  <si>
    <t>Oui</t>
  </si>
  <si>
    <t>Non</t>
  </si>
  <si>
    <t>Oui sur un axe</t>
  </si>
  <si>
    <t>Oui sur plusieurs axes</t>
  </si>
  <si>
    <t>Nombre d'emplois non salariés</t>
  </si>
  <si>
    <t xml:space="preserve">CONCHYLICULTURE / PRODUCTION </t>
  </si>
  <si>
    <t>TOTAL</t>
  </si>
  <si>
    <t>AUTRE :</t>
  </si>
  <si>
    <t>Créations d'emplois (non salariés / salariés)</t>
  </si>
  <si>
    <t>Coût estimatif des investissements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</si>
  <si>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</si>
  <si>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</si>
  <si>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</si>
  <si>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</si>
  <si>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- Saisir une ligne pour chaque dépense prévisionnelle (une ligne par devis retenu)</t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</si>
  <si>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</si>
  <si>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</si>
  <si>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</si>
  <si>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</si>
  <si>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>Projet (intitulé à saisir dans SYNERGIE)</t>
  </si>
  <si>
    <t>Aide à la création d'entreprise pour les nouveaux aquaculteurs</t>
  </si>
  <si>
    <t>SITUATION DU DEMANDEUR</t>
  </si>
  <si>
    <t xml:space="preserve">          PERSONNE PHYSIQUE</t>
  </si>
  <si>
    <t>Revenus mensuels actuels</t>
  </si>
  <si>
    <t>Formation, diplômes, titres ou qualifications</t>
  </si>
  <si>
    <t>Expérience professionnelle (en lien avec le projet d’installation ou non)</t>
  </si>
  <si>
    <t>N° SIRET de l'entreprise créé</t>
  </si>
  <si>
    <t xml:space="preserve">          PERSONNE MORALE</t>
  </si>
  <si>
    <t>N° SIRET</t>
  </si>
  <si>
    <t>Date de création</t>
  </si>
  <si>
    <t xml:space="preserve">Actionnaire 1 </t>
  </si>
  <si>
    <t>Nom, Prénom</t>
  </si>
  <si>
    <t>Date de naissance</t>
  </si>
  <si>
    <t>Actionnaire 2</t>
  </si>
  <si>
    <t xml:space="preserve">Actionnaire 3 </t>
  </si>
  <si>
    <t>Activité actuelle (avant la création de l'entreprise aquacole)</t>
  </si>
  <si>
    <r>
      <t xml:space="preserve">Dépenses d'investissement </t>
    </r>
    <r>
      <rPr>
        <sz val="12"/>
        <rFont val="Arial"/>
        <family val="2"/>
      </rPr>
      <t xml:space="preserve">(sur devis) </t>
    </r>
  </si>
  <si>
    <r>
      <t xml:space="preserve">Descriptif de la dépense
</t>
    </r>
    <r>
      <rPr>
        <b/>
        <sz val="8"/>
        <rFont val="Arial"/>
        <family val="2"/>
      </rPr>
      <t>Décrivez de manière détaillée la dépense (pour les tables conchylicoles, préciser leur numéros)</t>
    </r>
  </si>
  <si>
    <t>Devis 
ou pièce justificative n°</t>
  </si>
  <si>
    <t>&lt; compléter ici l'année ou les dates de début et fin d'exercice (par exemple : 01/07/2023 au 30/06/2024)</t>
  </si>
  <si>
    <t>PRODUIT 1</t>
  </si>
  <si>
    <t>PRODUIT 2</t>
  </si>
  <si>
    <t>PRODUIT 3</t>
  </si>
  <si>
    <t>PRODUIT 4</t>
  </si>
  <si>
    <t>Actionnaire 4</t>
  </si>
  <si>
    <t>Actionnaire 5</t>
  </si>
  <si>
    <t xml:space="preserve">             EMPLOIS PREVISIONNELS</t>
  </si>
  <si>
    <t xml:space="preserve">              PRODUCTIONS PREVISIONNELLES</t>
  </si>
  <si>
    <t xml:space="preserve"> Le porteur dispose de formations/Expérience/compétences particulières en lien avec son projet qui vont au-delà des exigences réglementaires</t>
  </si>
  <si>
    <t>Valeur ajoutée annuelle générée par le projet à l'horizon de la 3ème année du plan d'entreprise</t>
  </si>
  <si>
    <t>Le projet porte sur plusieurs : espèces, modes ou types de production, modes de commercialisation,
améliorant d'autant la résilience de l'entreprise.</t>
  </si>
  <si>
    <t>Le projet permet la création d'emplois salariés durables
(en plus du chef d'entreprise)</t>
  </si>
  <si>
    <t>Le projet contribue à promouvoir l'égalité professionnelle femme/homme</t>
  </si>
  <si>
    <t>Le projet accorde une importance significative à la réduction des impacts de l'activité sur l'environnement avec des actions prévisionnelles concrètes</t>
  </si>
  <si>
    <t>&lt; 15 000 Euros / an</t>
  </si>
  <si>
    <t>entre 15 000 et 25 000 Euros / an</t>
  </si>
  <si>
    <t>&gt; 25 000 Euros / an</t>
  </si>
  <si>
    <t>Type d'activité, modes d'élevage prévus</t>
  </si>
  <si>
    <t>Principales espèces visées</t>
  </si>
  <si>
    <t>Circuits de commercialisation prévisionnels</t>
  </si>
  <si>
    <t>Création d'une marque propre ?</t>
  </si>
  <si>
    <t>ANNEE 1</t>
  </si>
  <si>
    <t>ANNEE 2</t>
  </si>
  <si>
    <t>ANNEE 3</t>
  </si>
  <si>
    <t xml:space="preserve"> &lt; Ces données ont été saisies dans l'onglet 5</t>
  </si>
  <si>
    <t>Exercice 1</t>
  </si>
  <si>
    <t>Exercice 2</t>
  </si>
  <si>
    <t>Exercice 3</t>
  </si>
  <si>
    <t>Nombre d'emplois salariés</t>
  </si>
  <si>
    <t>MONTANT TOTAL à reporter dans SYNERGIE :</t>
  </si>
  <si>
    <t>Le présent projet d'installation est réalisé :</t>
  </si>
  <si>
    <t>Dans le cadre familial 
(lien de parenté avec le(s) cédant(s) jusqu'au 3ème degré)</t>
  </si>
  <si>
    <r>
      <rPr>
        <u/>
        <sz val="11"/>
        <color theme="1"/>
        <rFont val="Calibri"/>
        <family val="2"/>
        <scheme val="minor"/>
      </rPr>
      <t>Hors</t>
    </r>
    <r>
      <rPr>
        <sz val="11"/>
        <color theme="1"/>
        <rFont val="Calibri"/>
        <family val="2"/>
        <scheme val="minor"/>
      </rPr>
      <t xml:space="preserve"> cadre familial 
(absence de lien de parenté avec le(s) cédant(s) jusqu'au 3ème degré)</t>
    </r>
  </si>
  <si>
    <t>père</t>
  </si>
  <si>
    <t>mère</t>
  </si>
  <si>
    <t>Enfant</t>
  </si>
  <si>
    <t>Acquisition d'une exploitation aquacole sur le domaine privé</t>
  </si>
  <si>
    <t>Aquisition du premier navire aquacole d'occasion</t>
  </si>
  <si>
    <t>Acquisition d'un mas conchylicole sur le domaine public maritime (indemnité de substitution)</t>
  </si>
  <si>
    <t>Acquisition de tables ou filières sur le domaine public maritime (indemnité de substitution)</t>
  </si>
  <si>
    <t>Objet de la vente :</t>
  </si>
  <si>
    <t>VENDEUR 1</t>
  </si>
  <si>
    <t>CONJOINT DU VENDEUR 1</t>
  </si>
  <si>
    <t>VENDEUR 2</t>
  </si>
  <si>
    <t>CONJOINT DU VENDEUR 2</t>
  </si>
  <si>
    <t>VENDEUR 3</t>
  </si>
  <si>
    <t>CONJOINT DU VENDEUR 3</t>
  </si>
  <si>
    <t>Vendeur 2</t>
  </si>
  <si>
    <t>Conjoint du Vendeur 2</t>
  </si>
  <si>
    <t>Vendeur 1</t>
  </si>
  <si>
    <t>Conjoint du Vendeur 1</t>
  </si>
  <si>
    <t>Vendeur 3</t>
  </si>
  <si>
    <t>Conjoint du Vendeur 3</t>
  </si>
  <si>
    <t>CONJOINT DU NOUVEL INSTALLE (REPRENEUR ) 1</t>
  </si>
  <si>
    <t>NOUVEL INSTALLE (REPRENEUR ) 1</t>
  </si>
  <si>
    <t>Repreneur 1</t>
  </si>
  <si>
    <t>Conjoint du Repreneur 1</t>
  </si>
  <si>
    <t>NOUVEL INSTALLE (REPRENEUR ) 2</t>
  </si>
  <si>
    <t>Repreneur 2</t>
  </si>
  <si>
    <t>Conjoint du Repreneur 2</t>
  </si>
  <si>
    <t>CONJOINT DU NOUVEL INSTALLE (REPRENEUR ) 2</t>
  </si>
  <si>
    <t>Version 5 du 21/10/2025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</si>
</sst>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_-* #,##0.0\ _€_-;\-* #,##0.0\ _€_-;_-* &quot;-&quot;??\ _€_-;_-@_-"/>
    <numFmt numFmtId="167" formatCode="_-* #,##0.0\ _€_-;\-* #,##0.0\ _€_-;_-* &quot;-&quot;?\ _€_-;_-@_-"/>
    <numFmt numFmtId="168" formatCode="_-* #,##0\ &quot;€&quot;_-;\-* #,##0\ &quot;€&quot;_-;_-* &quot;-&quot;??\ &quot;€&quot;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u/>
      <sz val="11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i/>
      <sz val="12"/>
      <name val="Arial"/>
      <family val="2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ECF52F"/>
        <bgColor indexed="64"/>
      </patternFill>
    </fill>
    <fill>
      <patternFill patternType="solid">
        <fgColor rgb="FFB3FFE6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8"/>
      </right>
      <top style="thin">
        <color indexed="23"/>
      </top>
      <bottom/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8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3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44" fontId="2" fillId="0" borderId="0" xfId="0" applyNumberFormat="1" applyFont="1" applyBorder="1" applyAlignment="1">
      <alignment horizontal="center" vertical="center" wrapText="1"/>
    </xf>
    <xf numFmtId="44" fontId="2" fillId="0" borderId="8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5" borderId="1" xfId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8" fillId="0" borderId="0" xfId="0" applyFont="1" applyBorder="1"/>
    <xf numFmtId="0" fontId="8" fillId="0" borderId="0" xfId="0" applyFont="1"/>
    <xf numFmtId="0" fontId="7" fillId="2" borderId="1" xfId="0" applyFont="1" applyFill="1" applyBorder="1"/>
    <xf numFmtId="0" fontId="7" fillId="10" borderId="0" xfId="0" applyFont="1" applyFill="1" applyAlignment="1">
      <alignment horizontal="center" vertical="center" wrapText="1"/>
    </xf>
    <xf numFmtId="0" fontId="13" fillId="0" borderId="0" xfId="0" applyFont="1"/>
    <xf numFmtId="0" fontId="15" fillId="0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20" fillId="10" borderId="1" xfId="0" applyFont="1" applyFill="1" applyBorder="1" applyAlignment="1" applyProtection="1">
      <alignment horizontal="center" vertical="center" wrapText="1"/>
    </xf>
    <xf numFmtId="0" fontId="0" fillId="0" borderId="1" xfId="0" applyBorder="1"/>
    <xf numFmtId="0" fontId="13" fillId="4" borderId="4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164" fontId="8" fillId="13" borderId="1" xfId="0" applyNumberFormat="1" applyFont="1" applyFill="1" applyBorder="1" applyAlignment="1">
      <alignment horizontal="center" vertical="center" wrapText="1"/>
    </xf>
    <xf numFmtId="0" fontId="20" fillId="1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8" fontId="5" fillId="5" borderId="1" xfId="4" quotePrefix="1" applyNumberFormat="1" applyFont="1" applyFill="1" applyBorder="1" applyAlignment="1" applyProtection="1">
      <alignment vertical="center" wrapText="1"/>
    </xf>
    <xf numFmtId="168" fontId="5" fillId="2" borderId="1" xfId="4" applyNumberFormat="1" applyFont="1" applyFill="1" applyBorder="1" applyAlignment="1" applyProtection="1">
      <alignment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6" fillId="7" borderId="1" xfId="0" applyFont="1" applyFill="1" applyBorder="1" applyAlignment="1" applyProtection="1">
      <alignment vertical="center"/>
    </xf>
    <xf numFmtId="165" fontId="3" fillId="3" borderId="1" xfId="0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left" vertical="center"/>
    </xf>
    <xf numFmtId="165" fontId="3" fillId="3" borderId="33" xfId="0" applyNumberFormat="1" applyFont="1" applyFill="1" applyBorder="1" applyAlignment="1" applyProtection="1">
      <alignment vertical="center" wrapText="1"/>
    </xf>
    <xf numFmtId="165" fontId="3" fillId="3" borderId="6" xfId="0" applyNumberFormat="1" applyFont="1" applyFill="1" applyBorder="1" applyAlignment="1" applyProtection="1">
      <alignment vertical="center" wrapText="1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0" xfId="0" applyFont="1" applyFill="1" applyProtection="1"/>
    <xf numFmtId="0" fontId="15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vertical="center" wrapText="1"/>
      <protection locked="0"/>
    </xf>
    <xf numFmtId="0" fontId="13" fillId="2" borderId="2" xfId="0" applyFont="1" applyFill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vertical="center" wrapText="1"/>
    </xf>
    <xf numFmtId="0" fontId="6" fillId="0" borderId="21" xfId="0" applyFont="1" applyFill="1" applyBorder="1" applyAlignment="1" applyProtection="1">
      <alignment vertical="center" wrapText="1"/>
    </xf>
    <xf numFmtId="165" fontId="5" fillId="6" borderId="19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22" xfId="0" applyFont="1" applyFill="1" applyBorder="1" applyAlignment="1" applyProtection="1">
      <alignment vertical="center" wrapText="1"/>
    </xf>
    <xf numFmtId="165" fontId="6" fillId="11" borderId="23" xfId="0" applyNumberFormat="1" applyFont="1" applyFill="1" applyBorder="1" applyAlignment="1" applyProtection="1">
      <alignment vertical="center" wrapText="1"/>
    </xf>
    <xf numFmtId="165" fontId="6" fillId="11" borderId="24" xfId="0" applyNumberFormat="1" applyFont="1" applyFill="1" applyBorder="1" applyAlignment="1" applyProtection="1">
      <alignment vertical="center" wrapText="1"/>
    </xf>
    <xf numFmtId="0" fontId="22" fillId="0" borderId="25" xfId="0" applyFont="1" applyFill="1" applyBorder="1" applyAlignment="1" applyProtection="1">
      <alignment horizontal="left" vertical="center" wrapText="1" indent="3"/>
    </xf>
    <xf numFmtId="165" fontId="5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7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1" xfId="0" applyFont="1" applyFill="1" applyBorder="1" applyAlignment="1" applyProtection="1">
      <alignment horizontal="left" vertical="center" wrapText="1" indent="3"/>
    </xf>
    <xf numFmtId="165" fontId="5" fillId="6" borderId="2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7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6" xfId="0" applyNumberFormat="1" applyFont="1" applyFill="1" applyBorder="1" applyAlignment="1" applyProtection="1">
      <alignment horizontal="center"/>
      <protection locked="0"/>
    </xf>
    <xf numFmtId="165" fontId="5" fillId="6" borderId="17" xfId="0" applyNumberFormat="1" applyFont="1" applyFill="1" applyBorder="1" applyAlignment="1" applyProtection="1">
      <alignment horizontal="center"/>
      <protection locked="0"/>
    </xf>
    <xf numFmtId="165" fontId="5" fillId="6" borderId="28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8" xfId="0" applyNumberFormat="1" applyFont="1" applyFill="1" applyBorder="1" applyAlignment="1" applyProtection="1">
      <alignment horizontal="center"/>
      <protection locked="0"/>
    </xf>
    <xf numFmtId="165" fontId="5" fillId="6" borderId="29" xfId="0" applyNumberFormat="1" applyFont="1" applyFill="1" applyBorder="1" applyAlignment="1" applyProtection="1">
      <alignment horizontal="center"/>
      <protection locked="0"/>
    </xf>
    <xf numFmtId="165" fontId="5" fillId="6" borderId="26" xfId="0" applyNumberFormat="1" applyFont="1" applyFill="1" applyBorder="1" applyAlignment="1" applyProtection="1">
      <alignment horizontal="center"/>
      <protection locked="0"/>
    </xf>
    <xf numFmtId="165" fontId="5" fillId="6" borderId="27" xfId="0" applyNumberFormat="1" applyFont="1" applyFill="1" applyBorder="1" applyAlignment="1" applyProtection="1">
      <alignment horizontal="center"/>
      <protection locked="0"/>
    </xf>
    <xf numFmtId="165" fontId="5" fillId="6" borderId="30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0" xfId="0" applyNumberFormat="1" applyFont="1" applyFill="1" applyBorder="1" applyAlignment="1" applyProtection="1">
      <alignment horizontal="center"/>
      <protection locked="0"/>
    </xf>
    <xf numFmtId="165" fontId="5" fillId="6" borderId="31" xfId="0" applyNumberFormat="1" applyFont="1" applyFill="1" applyBorder="1" applyAlignment="1" applyProtection="1">
      <alignment horizontal="center"/>
      <protection locked="0"/>
    </xf>
    <xf numFmtId="0" fontId="22" fillId="0" borderId="15" xfId="0" applyFont="1" applyFill="1" applyBorder="1" applyAlignment="1" applyProtection="1">
      <alignment horizontal="left" vertical="center" wrapText="1" indent="3"/>
    </xf>
    <xf numFmtId="0" fontId="22" fillId="0" borderId="18" xfId="0" applyFont="1" applyFill="1" applyBorder="1" applyAlignment="1" applyProtection="1">
      <alignment horizontal="left" vertical="center" wrapText="1" indent="3"/>
    </xf>
    <xf numFmtId="0" fontId="22" fillId="0" borderId="32" xfId="0" applyFont="1" applyFill="1" applyBorder="1" applyAlignment="1" applyProtection="1">
      <alignment horizontal="left" vertical="center" wrapText="1" indent="3"/>
    </xf>
    <xf numFmtId="165" fontId="5" fillId="6" borderId="1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3" xfId="0" applyNumberFormat="1" applyFont="1" applyFill="1" applyBorder="1" applyAlignment="1" applyProtection="1">
      <alignment horizontal="center"/>
      <protection locked="0"/>
    </xf>
    <xf numFmtId="165" fontId="5" fillId="6" borderId="14" xfId="0" applyNumberFormat="1" applyFont="1" applyFill="1" applyBorder="1" applyAlignment="1" applyProtection="1">
      <alignment horizontal="center"/>
      <protection locked="0"/>
    </xf>
    <xf numFmtId="165" fontId="5" fillId="6" borderId="19" xfId="0" applyNumberFormat="1" applyFont="1" applyFill="1" applyBorder="1" applyAlignment="1" applyProtection="1">
      <alignment horizontal="center"/>
      <protection locked="0"/>
    </xf>
    <xf numFmtId="165" fontId="5" fillId="6" borderId="20" xfId="0" applyNumberFormat="1" applyFont="1" applyFill="1" applyBorder="1" applyAlignment="1" applyProtection="1">
      <alignment horizontal="center"/>
      <protection locked="0"/>
    </xf>
    <xf numFmtId="0" fontId="6" fillId="12" borderId="1" xfId="0" applyFont="1" applyFill="1" applyBorder="1" applyAlignment="1" applyProtection="1">
      <alignment vertical="center" wrapText="1"/>
    </xf>
    <xf numFmtId="168" fontId="6" fillId="4" borderId="1" xfId="4" applyNumberFormat="1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/>
    <xf numFmtId="0" fontId="9" fillId="0" borderId="36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44" fontId="10" fillId="4" borderId="1" xfId="2" applyFont="1" applyFill="1" applyBorder="1" applyAlignment="1" applyProtection="1">
      <alignment horizontal="center" vertical="center"/>
    </xf>
    <xf numFmtId="4" fontId="3" fillId="6" borderId="33" xfId="0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0" applyNumberFormat="1" applyFont="1" applyFill="1" applyBorder="1" applyAlignment="1" applyProtection="1">
      <alignment vertical="center" wrapText="1"/>
      <protection locked="0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 wrapText="1"/>
    </xf>
    <xf numFmtId="0" fontId="0" fillId="0" borderId="1" xfId="0" applyBorder="1" applyAlignment="1">
      <alignment wrapText="1"/>
    </xf>
    <xf numFmtId="44" fontId="7" fillId="0" borderId="0" xfId="0" applyNumberFormat="1" applyFont="1" applyProtection="1"/>
    <xf numFmtId="49" fontId="24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0" fillId="0" borderId="0" xfId="0" applyNumberFormat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wrapText="1"/>
    </xf>
    <xf numFmtId="49" fontId="0" fillId="16" borderId="1" xfId="0" applyNumberFormat="1" applyFill="1" applyBorder="1" applyAlignment="1" applyProtection="1">
      <alignment horizontal="center" vertical="center" wrapText="1"/>
      <protection locked="0"/>
    </xf>
    <xf numFmtId="49" fontId="0" fillId="17" borderId="1" xfId="0" applyNumberFormat="1" applyFill="1" applyBorder="1" applyAlignment="1" applyProtection="1">
      <alignment horizontal="center" vertical="center" wrapText="1"/>
      <protection locked="0"/>
    </xf>
    <xf numFmtId="14" fontId="0" fillId="16" borderId="1" xfId="0" applyNumberFormat="1" applyFill="1" applyBorder="1" applyAlignment="1" applyProtection="1">
      <alignment horizontal="center" vertical="center" wrapText="1"/>
      <protection locked="0"/>
    </xf>
    <xf numFmtId="14" fontId="0" fillId="17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49" fontId="25" fillId="0" borderId="0" xfId="0" applyNumberFormat="1" applyFont="1" applyAlignment="1">
      <alignment horizontal="left" vertical="center"/>
    </xf>
    <xf numFmtId="49" fontId="0" fillId="18" borderId="1" xfId="0" applyNumberFormat="1" applyFill="1" applyBorder="1" applyAlignment="1" applyProtection="1">
      <alignment horizontal="center" vertical="center" wrapText="1"/>
      <protection locked="0"/>
    </xf>
    <xf numFmtId="14" fontId="0" fillId="18" borderId="1" xfId="0" applyNumberFormat="1" applyFill="1" applyBorder="1" applyAlignment="1" applyProtection="1">
      <alignment horizontal="center" vertical="center" wrapText="1"/>
      <protection locked="0"/>
    </xf>
    <xf numFmtId="49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4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0" borderId="1" xfId="0" applyFont="1" applyFill="1" applyBorder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</xf>
    <xf numFmtId="0" fontId="6" fillId="10" borderId="4" xfId="0" applyFont="1" applyFill="1" applyBorder="1" applyAlignment="1" applyProtection="1">
      <alignment horizontal="center" vertical="center"/>
    </xf>
    <xf numFmtId="0" fontId="6" fillId="10" borderId="3" xfId="0" applyFont="1" applyFill="1" applyBorder="1" applyAlignment="1" applyProtection="1">
      <alignment horizontal="center" vertical="center"/>
    </xf>
    <xf numFmtId="0" fontId="6" fillId="10" borderId="2" xfId="0" applyFont="1" applyFill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21" fillId="0" borderId="0" xfId="0" quotePrefix="1" applyFont="1" applyFill="1" applyAlignment="1" applyProtection="1">
      <alignment horizontal="left" vertical="center" wrapText="1"/>
    </xf>
    <xf numFmtId="49" fontId="24" fillId="16" borderId="1" xfId="0" applyNumberFormat="1" applyFont="1" applyFill="1" applyBorder="1" applyAlignment="1">
      <alignment horizontal="center" vertical="center" wrapText="1"/>
    </xf>
    <xf numFmtId="49" fontId="24" fillId="17" borderId="1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left" vertical="center" wrapText="1" indent="1"/>
      <protection locked="0"/>
    </xf>
    <xf numFmtId="0" fontId="20" fillId="10" borderId="1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17" fillId="14" borderId="1" xfId="0" applyFont="1" applyFill="1" applyBorder="1" applyAlignment="1" applyProtection="1">
      <alignment horizontal="center" vertical="center" wrapText="1"/>
    </xf>
    <xf numFmtId="0" fontId="20" fillId="10" borderId="10" xfId="0" applyFont="1" applyFill="1" applyBorder="1" applyAlignment="1" applyProtection="1">
      <alignment horizontal="left" vertical="center"/>
    </xf>
    <xf numFmtId="0" fontId="20" fillId="10" borderId="9" xfId="0" applyFont="1" applyFill="1" applyBorder="1" applyAlignment="1" applyProtection="1">
      <alignment horizontal="left" vertical="center"/>
    </xf>
    <xf numFmtId="0" fontId="20" fillId="10" borderId="11" xfId="0" applyFont="1" applyFill="1" applyBorder="1" applyAlignment="1" applyProtection="1">
      <alignment horizontal="left" vertical="center"/>
    </xf>
    <xf numFmtId="0" fontId="20" fillId="14" borderId="4" xfId="0" applyFont="1" applyFill="1" applyBorder="1" applyAlignment="1" applyProtection="1">
      <alignment horizontal="center" vertical="center" wrapText="1"/>
    </xf>
    <xf numFmtId="0" fontId="20" fillId="14" borderId="2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0" fillId="0" borderId="0" xfId="0" applyNumberFormat="1"/>
    <xf numFmtId="14" fontId="0" fillId="0" borderId="0" xfId="0" applyNumberFormat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</cellXfs>
  <cellStyles count="5"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C604D9E9-17F3-4F48-8E52-640EA3163C64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E14B5757-8D98-41F8-8A13-E78B0DBB73C8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07ECA76B-8D17-46B4-B73D-DDA219BD5C72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6D78A5C7-C6BB-4114-8178-4D7618140F4A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09E8D7CE-8FAC-47E5-AA2A-6DE97AFB284E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626BB4CD-94AD-4842-924B-B1CE08466135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5413F7EA-76E7-44C2-BC97-480ADC2A08ED}"/>
            </a:ext>
          </a:extLst>
        </xdr:cNvPr>
        <xdr:cNvCxnSpPr/>
      </xdr:nvCxnSpPr>
      <xdr:spPr>
        <a:xfrm>
          <a:off x="245173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3F76F998-0869-4D63-81C5-966AC4A48435}"/>
            </a:ext>
          </a:extLst>
        </xdr:cNvPr>
        <xdr:cNvCxnSpPr/>
      </xdr:nvCxnSpPr>
      <xdr:spPr>
        <a:xfrm>
          <a:off x="30584775" y="1609725"/>
          <a:ext cx="152400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8527587B-0ECB-4B2E-AB6A-5F728FE31B12}"/>
            </a:ext>
          </a:extLst>
        </xdr:cNvPr>
        <xdr:cNvCxnSpPr/>
      </xdr:nvCxnSpPr>
      <xdr:spPr>
        <a:xfrm>
          <a:off x="2603182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485A13EE-5402-46EF-907E-193765F2A071}"/>
            </a:ext>
          </a:extLst>
        </xdr:cNvPr>
        <xdr:cNvCxnSpPr/>
      </xdr:nvCxnSpPr>
      <xdr:spPr>
        <a:xfrm flipH="1">
          <a:off x="25936576" y="1628775"/>
          <a:ext cx="1533524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3EEFE43D-2B98-4CC8-921A-A70B03C0478F}"/>
            </a:ext>
          </a:extLst>
        </xdr:cNvPr>
        <xdr:cNvCxnSpPr/>
      </xdr:nvCxnSpPr>
      <xdr:spPr>
        <a:xfrm flipH="1">
          <a:off x="32175450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EA261491-7C37-4940-90F3-CAFC31D3949B}"/>
            </a:ext>
          </a:extLst>
        </xdr:cNvPr>
        <xdr:cNvCxnSpPr/>
      </xdr:nvCxnSpPr>
      <xdr:spPr>
        <a:xfrm flipH="1">
          <a:off x="290512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82FAF989-5B8F-4608-8259-DEF10AD95275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772A723C-839A-4845-AB55-539E8E95874E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6AB29383-EF08-41B2-8CC7-27028511034F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1A6AE3F7-35E2-469A-8F07-D8CDE21A3C88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A4570DD4-ECF0-4E9E-9B0C-0C7744F24D25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615656CD-57AD-43EB-AD30-576BB33F8FA5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97F656D7-3ECC-4E4E-9C88-61BCF9818B07}"/>
            </a:ext>
          </a:extLst>
        </xdr:cNvPr>
        <xdr:cNvCxnSpPr/>
      </xdr:nvCxnSpPr>
      <xdr:spPr>
        <a:xfrm>
          <a:off x="364807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21" name="Connecteur droit 20">
          <a:extLst>
            <a:ext uri="{FF2B5EF4-FFF2-40B4-BE49-F238E27FC236}">
              <a16:creationId xmlns:a16="http://schemas.microsoft.com/office/drawing/2014/main" id="{186664E1-F401-4213-A664-EC7B7B24F4F9}"/>
            </a:ext>
          </a:extLst>
        </xdr:cNvPr>
        <xdr:cNvCxnSpPr/>
      </xdr:nvCxnSpPr>
      <xdr:spPr>
        <a:xfrm>
          <a:off x="42548175" y="1609725"/>
          <a:ext cx="15049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F4522654-1FB9-4A73-8DE3-8E4EA955E320}"/>
            </a:ext>
          </a:extLst>
        </xdr:cNvPr>
        <xdr:cNvCxnSpPr/>
      </xdr:nvCxnSpPr>
      <xdr:spPr>
        <a:xfrm>
          <a:off x="3797617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18574E54-E734-4CD6-87D8-F2E4A33498A3}"/>
            </a:ext>
          </a:extLst>
        </xdr:cNvPr>
        <xdr:cNvCxnSpPr/>
      </xdr:nvCxnSpPr>
      <xdr:spPr>
        <a:xfrm flipH="1">
          <a:off x="37919027" y="1609725"/>
          <a:ext cx="1590673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5573CD00-76AB-4BA5-A576-3EA924DAFB6E}"/>
            </a:ext>
          </a:extLst>
        </xdr:cNvPr>
        <xdr:cNvCxnSpPr/>
      </xdr:nvCxnSpPr>
      <xdr:spPr>
        <a:xfrm flipH="1">
          <a:off x="44129325" y="1628775"/>
          <a:ext cx="144780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0927AD8A-26E7-4B68-9366-6799D5433B68}"/>
            </a:ext>
          </a:extLst>
        </xdr:cNvPr>
        <xdr:cNvCxnSpPr/>
      </xdr:nvCxnSpPr>
      <xdr:spPr>
        <a:xfrm flipH="1">
          <a:off x="410146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29CE4A0F-CEF1-44D8-AF37-F6FFB70C6990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B3976C4D-7295-4807-963B-59359DC5EBBF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8562E39A-9D4D-4990-9804-F45D72D437A4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AF4AE020-EF82-4DAD-BDEF-777990C3CD45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4DD73BC2-99BE-4DE0-AB1B-E8D9DF4E7DEB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44D79708-6DF1-4123-8311-710F01A4C02D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D6661D3C-5E58-4E59-B450-915355E25EE1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441C81F7-EEA1-4AB2-94AE-4C1BAF5CC273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34" name="Connecteur droit 33">
          <a:extLst>
            <a:ext uri="{FF2B5EF4-FFF2-40B4-BE49-F238E27FC236}">
              <a16:creationId xmlns:a16="http://schemas.microsoft.com/office/drawing/2014/main" id="{ADD0BE38-8802-46D7-B16D-F480720E6C1B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5" name="Connecteur droit 34">
          <a:extLst>
            <a:ext uri="{FF2B5EF4-FFF2-40B4-BE49-F238E27FC236}">
              <a16:creationId xmlns:a16="http://schemas.microsoft.com/office/drawing/2014/main" id="{FFA3807C-68F2-4D77-BFD4-377960F8E844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36" name="Connecteur droit 35">
          <a:extLst>
            <a:ext uri="{FF2B5EF4-FFF2-40B4-BE49-F238E27FC236}">
              <a16:creationId xmlns:a16="http://schemas.microsoft.com/office/drawing/2014/main" id="{5A0E7F19-E014-4C1B-99EC-EED4E01111BD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37" name="Connecteur droit 36">
          <a:extLst>
            <a:ext uri="{FF2B5EF4-FFF2-40B4-BE49-F238E27FC236}">
              <a16:creationId xmlns:a16="http://schemas.microsoft.com/office/drawing/2014/main" id="{4A343BF4-A316-45B6-839C-32AFFC9DD90D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38" name="Connecteur droit 37">
          <a:extLst>
            <a:ext uri="{FF2B5EF4-FFF2-40B4-BE49-F238E27FC236}">
              <a16:creationId xmlns:a16="http://schemas.microsoft.com/office/drawing/2014/main" id="{56D08E78-7B7F-432C-880B-AA453F10B158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39" name="Connecteur droit 38">
          <a:extLst>
            <a:ext uri="{FF2B5EF4-FFF2-40B4-BE49-F238E27FC236}">
              <a16:creationId xmlns:a16="http://schemas.microsoft.com/office/drawing/2014/main" id="{57216344-7012-4527-A8EB-CA9052EE73A1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40" name="Connecteur droit 39">
          <a:extLst>
            <a:ext uri="{FF2B5EF4-FFF2-40B4-BE49-F238E27FC236}">
              <a16:creationId xmlns:a16="http://schemas.microsoft.com/office/drawing/2014/main" id="{80F60444-1AF0-482D-94EB-12C42DF37D62}"/>
            </a:ext>
          </a:extLst>
        </xdr:cNvPr>
        <xdr:cNvCxnSpPr/>
      </xdr:nvCxnSpPr>
      <xdr:spPr>
        <a:xfrm>
          <a:off x="245173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41" name="Connecteur droit 40">
          <a:extLst>
            <a:ext uri="{FF2B5EF4-FFF2-40B4-BE49-F238E27FC236}">
              <a16:creationId xmlns:a16="http://schemas.microsoft.com/office/drawing/2014/main" id="{AF6B02C4-FB27-419B-A5BF-FFAFA57FBD27}"/>
            </a:ext>
          </a:extLst>
        </xdr:cNvPr>
        <xdr:cNvCxnSpPr/>
      </xdr:nvCxnSpPr>
      <xdr:spPr>
        <a:xfrm>
          <a:off x="30584775" y="1609725"/>
          <a:ext cx="152400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42" name="Connecteur droit 41">
          <a:extLst>
            <a:ext uri="{FF2B5EF4-FFF2-40B4-BE49-F238E27FC236}">
              <a16:creationId xmlns:a16="http://schemas.microsoft.com/office/drawing/2014/main" id="{3B7E0CF7-C74D-4B22-8B58-EDA6941F1CB7}"/>
            </a:ext>
          </a:extLst>
        </xdr:cNvPr>
        <xdr:cNvCxnSpPr/>
      </xdr:nvCxnSpPr>
      <xdr:spPr>
        <a:xfrm>
          <a:off x="2603182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43" name="Connecteur droit 42">
          <a:extLst>
            <a:ext uri="{FF2B5EF4-FFF2-40B4-BE49-F238E27FC236}">
              <a16:creationId xmlns:a16="http://schemas.microsoft.com/office/drawing/2014/main" id="{EBB88970-66BE-4A59-A372-4FCC9597E06F}"/>
            </a:ext>
          </a:extLst>
        </xdr:cNvPr>
        <xdr:cNvCxnSpPr/>
      </xdr:nvCxnSpPr>
      <xdr:spPr>
        <a:xfrm flipH="1">
          <a:off x="25936576" y="1628775"/>
          <a:ext cx="1533524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44" name="Connecteur droit 43">
          <a:extLst>
            <a:ext uri="{FF2B5EF4-FFF2-40B4-BE49-F238E27FC236}">
              <a16:creationId xmlns:a16="http://schemas.microsoft.com/office/drawing/2014/main" id="{7D967D6F-B79F-40FC-8A14-3D690A00B7C3}"/>
            </a:ext>
          </a:extLst>
        </xdr:cNvPr>
        <xdr:cNvCxnSpPr/>
      </xdr:nvCxnSpPr>
      <xdr:spPr>
        <a:xfrm flipH="1">
          <a:off x="32175450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45" name="Connecteur droit 44">
          <a:extLst>
            <a:ext uri="{FF2B5EF4-FFF2-40B4-BE49-F238E27FC236}">
              <a16:creationId xmlns:a16="http://schemas.microsoft.com/office/drawing/2014/main" id="{F5CCFBE9-1AFD-4422-9ED0-B5D50D76C113}"/>
            </a:ext>
          </a:extLst>
        </xdr:cNvPr>
        <xdr:cNvCxnSpPr/>
      </xdr:nvCxnSpPr>
      <xdr:spPr>
        <a:xfrm flipH="1">
          <a:off x="290512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46" name="Connecteur droit 45">
          <a:extLst>
            <a:ext uri="{FF2B5EF4-FFF2-40B4-BE49-F238E27FC236}">
              <a16:creationId xmlns:a16="http://schemas.microsoft.com/office/drawing/2014/main" id="{0DE36E71-8E2C-4C61-A1F6-34062C350794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47" name="Connecteur droit 46">
          <a:extLst>
            <a:ext uri="{FF2B5EF4-FFF2-40B4-BE49-F238E27FC236}">
              <a16:creationId xmlns:a16="http://schemas.microsoft.com/office/drawing/2014/main" id="{F977F5E3-169E-49D4-948F-DDECCA433B22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48" name="Connecteur droit 47">
          <a:extLst>
            <a:ext uri="{FF2B5EF4-FFF2-40B4-BE49-F238E27FC236}">
              <a16:creationId xmlns:a16="http://schemas.microsoft.com/office/drawing/2014/main" id="{03573C77-4FAB-4121-9A27-E6444E3D42AC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49" name="Connecteur droit 48">
          <a:extLst>
            <a:ext uri="{FF2B5EF4-FFF2-40B4-BE49-F238E27FC236}">
              <a16:creationId xmlns:a16="http://schemas.microsoft.com/office/drawing/2014/main" id="{B59ECE0F-E19F-47D7-ABA5-FC924CFA7B5B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50" name="Connecteur droit 49">
          <a:extLst>
            <a:ext uri="{FF2B5EF4-FFF2-40B4-BE49-F238E27FC236}">
              <a16:creationId xmlns:a16="http://schemas.microsoft.com/office/drawing/2014/main" id="{A4B02D4D-8474-4525-883A-D38FFCD784FF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51" name="Connecteur droit 50">
          <a:extLst>
            <a:ext uri="{FF2B5EF4-FFF2-40B4-BE49-F238E27FC236}">
              <a16:creationId xmlns:a16="http://schemas.microsoft.com/office/drawing/2014/main" id="{04C0FA2D-4BCF-43C8-BDD4-1227530CFC23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52" name="Connecteur droit 51">
          <a:extLst>
            <a:ext uri="{FF2B5EF4-FFF2-40B4-BE49-F238E27FC236}">
              <a16:creationId xmlns:a16="http://schemas.microsoft.com/office/drawing/2014/main" id="{A33DF1D4-A5DD-4CB2-8141-E3C52014FCDF}"/>
            </a:ext>
          </a:extLst>
        </xdr:cNvPr>
        <xdr:cNvCxnSpPr/>
      </xdr:nvCxnSpPr>
      <xdr:spPr>
        <a:xfrm>
          <a:off x="364807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53" name="Connecteur droit 52">
          <a:extLst>
            <a:ext uri="{FF2B5EF4-FFF2-40B4-BE49-F238E27FC236}">
              <a16:creationId xmlns:a16="http://schemas.microsoft.com/office/drawing/2014/main" id="{E8BEF2A5-0E24-484F-B014-F1CE406B748D}"/>
            </a:ext>
          </a:extLst>
        </xdr:cNvPr>
        <xdr:cNvCxnSpPr/>
      </xdr:nvCxnSpPr>
      <xdr:spPr>
        <a:xfrm>
          <a:off x="42548175" y="1609725"/>
          <a:ext cx="15049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54" name="Connecteur droit 53">
          <a:extLst>
            <a:ext uri="{FF2B5EF4-FFF2-40B4-BE49-F238E27FC236}">
              <a16:creationId xmlns:a16="http://schemas.microsoft.com/office/drawing/2014/main" id="{3EECD7AC-AC1E-4540-96CA-C55FA81E1BD0}"/>
            </a:ext>
          </a:extLst>
        </xdr:cNvPr>
        <xdr:cNvCxnSpPr/>
      </xdr:nvCxnSpPr>
      <xdr:spPr>
        <a:xfrm>
          <a:off x="3797617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55" name="Connecteur droit 54">
          <a:extLst>
            <a:ext uri="{FF2B5EF4-FFF2-40B4-BE49-F238E27FC236}">
              <a16:creationId xmlns:a16="http://schemas.microsoft.com/office/drawing/2014/main" id="{58D49654-BED1-4063-9337-0C6A84F2909E}"/>
            </a:ext>
          </a:extLst>
        </xdr:cNvPr>
        <xdr:cNvCxnSpPr/>
      </xdr:nvCxnSpPr>
      <xdr:spPr>
        <a:xfrm flipH="1">
          <a:off x="37919027" y="1609725"/>
          <a:ext cx="1590673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56" name="Connecteur droit 55">
          <a:extLst>
            <a:ext uri="{FF2B5EF4-FFF2-40B4-BE49-F238E27FC236}">
              <a16:creationId xmlns:a16="http://schemas.microsoft.com/office/drawing/2014/main" id="{3505DD5E-550C-40AA-8A6A-D0820E25D9AF}"/>
            </a:ext>
          </a:extLst>
        </xdr:cNvPr>
        <xdr:cNvCxnSpPr/>
      </xdr:nvCxnSpPr>
      <xdr:spPr>
        <a:xfrm flipH="1">
          <a:off x="44129325" y="1628775"/>
          <a:ext cx="144780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57" name="Connecteur droit 56">
          <a:extLst>
            <a:ext uri="{FF2B5EF4-FFF2-40B4-BE49-F238E27FC236}">
              <a16:creationId xmlns:a16="http://schemas.microsoft.com/office/drawing/2014/main" id="{95355D17-46FE-4389-A7B7-2067F8657EAF}"/>
            </a:ext>
          </a:extLst>
        </xdr:cNvPr>
        <xdr:cNvCxnSpPr/>
      </xdr:nvCxnSpPr>
      <xdr:spPr>
        <a:xfrm flipH="1">
          <a:off x="410146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58" name="Connecteur droit 57">
          <a:extLst>
            <a:ext uri="{FF2B5EF4-FFF2-40B4-BE49-F238E27FC236}">
              <a16:creationId xmlns:a16="http://schemas.microsoft.com/office/drawing/2014/main" id="{CFAC94C7-88AE-48F8-B3A1-073DEA161B14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59" name="Connecteur droit 58">
          <a:extLst>
            <a:ext uri="{FF2B5EF4-FFF2-40B4-BE49-F238E27FC236}">
              <a16:creationId xmlns:a16="http://schemas.microsoft.com/office/drawing/2014/main" id="{2210B81A-76DA-475C-814F-FEE9B8AA2DAB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60" name="Connecteur droit 59">
          <a:extLst>
            <a:ext uri="{FF2B5EF4-FFF2-40B4-BE49-F238E27FC236}">
              <a16:creationId xmlns:a16="http://schemas.microsoft.com/office/drawing/2014/main" id="{5E641C7D-24DB-45DD-A8AF-0025BC83C4CD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61" name="Connecteur droit 60">
          <a:extLst>
            <a:ext uri="{FF2B5EF4-FFF2-40B4-BE49-F238E27FC236}">
              <a16:creationId xmlns:a16="http://schemas.microsoft.com/office/drawing/2014/main" id="{CA57F142-6FAA-4121-84D6-BDB25AD52764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62" name="Connecteur droit 61">
          <a:extLst>
            <a:ext uri="{FF2B5EF4-FFF2-40B4-BE49-F238E27FC236}">
              <a16:creationId xmlns:a16="http://schemas.microsoft.com/office/drawing/2014/main" id="{111477D5-ABAF-4B20-A53B-336AD7D9E3A0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63" name="Connecteur droit 62">
          <a:extLst>
            <a:ext uri="{FF2B5EF4-FFF2-40B4-BE49-F238E27FC236}">
              <a16:creationId xmlns:a16="http://schemas.microsoft.com/office/drawing/2014/main" id="{ABEE705D-C465-4635-BE8A-2D322082A000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64" name="Connecteur droit 63">
          <a:extLst>
            <a:ext uri="{FF2B5EF4-FFF2-40B4-BE49-F238E27FC236}">
              <a16:creationId xmlns:a16="http://schemas.microsoft.com/office/drawing/2014/main" id="{AAD4D153-5711-4E93-BE94-3C96CC414050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65" name="Connecteur droit 64">
          <a:extLst>
            <a:ext uri="{FF2B5EF4-FFF2-40B4-BE49-F238E27FC236}">
              <a16:creationId xmlns:a16="http://schemas.microsoft.com/office/drawing/2014/main" id="{2960A125-3414-4790-BE26-E2B200D5F50D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66" name="Connecteur droit 65">
          <a:extLst>
            <a:ext uri="{FF2B5EF4-FFF2-40B4-BE49-F238E27FC236}">
              <a16:creationId xmlns:a16="http://schemas.microsoft.com/office/drawing/2014/main" id="{32E9AA38-5AC2-45ED-B234-651114218F95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67" name="Connecteur droit 66">
          <a:extLst>
            <a:ext uri="{FF2B5EF4-FFF2-40B4-BE49-F238E27FC236}">
              <a16:creationId xmlns:a16="http://schemas.microsoft.com/office/drawing/2014/main" id="{8C07EEFD-4531-45A8-BEDC-3229A1BCC5AE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68" name="Connecteur droit 67">
          <a:extLst>
            <a:ext uri="{FF2B5EF4-FFF2-40B4-BE49-F238E27FC236}">
              <a16:creationId xmlns:a16="http://schemas.microsoft.com/office/drawing/2014/main" id="{3AEB8D76-5308-412E-BC68-C4EB341FB4FE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69" name="Connecteur droit 68">
          <a:extLst>
            <a:ext uri="{FF2B5EF4-FFF2-40B4-BE49-F238E27FC236}">
              <a16:creationId xmlns:a16="http://schemas.microsoft.com/office/drawing/2014/main" id="{894AC178-44B6-49AA-9C49-FE3C38EAF3FA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70" name="Connecteur droit 69">
          <a:extLst>
            <a:ext uri="{FF2B5EF4-FFF2-40B4-BE49-F238E27FC236}">
              <a16:creationId xmlns:a16="http://schemas.microsoft.com/office/drawing/2014/main" id="{B71707A6-5119-4493-92CE-3274A31C9AB1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1" name="Connecteur droit 70">
          <a:extLst>
            <a:ext uri="{FF2B5EF4-FFF2-40B4-BE49-F238E27FC236}">
              <a16:creationId xmlns:a16="http://schemas.microsoft.com/office/drawing/2014/main" id="{81691D3F-DB31-44CB-A494-082840ED631C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72" name="Connecteur droit 71">
          <a:extLst>
            <a:ext uri="{FF2B5EF4-FFF2-40B4-BE49-F238E27FC236}">
              <a16:creationId xmlns:a16="http://schemas.microsoft.com/office/drawing/2014/main" id="{39B66775-E3B6-4200-A430-2C4152EBE800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73" name="Connecteur droit 72">
          <a:extLst>
            <a:ext uri="{FF2B5EF4-FFF2-40B4-BE49-F238E27FC236}">
              <a16:creationId xmlns:a16="http://schemas.microsoft.com/office/drawing/2014/main" id="{AFF365F4-4E11-4EC3-82D3-840F0FD404FB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74" name="Connecteur droit 73">
          <a:extLst>
            <a:ext uri="{FF2B5EF4-FFF2-40B4-BE49-F238E27FC236}">
              <a16:creationId xmlns:a16="http://schemas.microsoft.com/office/drawing/2014/main" id="{A2F44B2B-7BE7-41AD-820E-9FCB98C911E1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75" name="Connecteur droit 74">
          <a:extLst>
            <a:ext uri="{FF2B5EF4-FFF2-40B4-BE49-F238E27FC236}">
              <a16:creationId xmlns:a16="http://schemas.microsoft.com/office/drawing/2014/main" id="{39B70437-41C1-48E2-A0D2-EF99AB406AE4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76" name="Connecteur droit 75">
          <a:extLst>
            <a:ext uri="{FF2B5EF4-FFF2-40B4-BE49-F238E27FC236}">
              <a16:creationId xmlns:a16="http://schemas.microsoft.com/office/drawing/2014/main" id="{D086FF19-39AA-4E67-A1D2-014D2958BA84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77" name="Connecteur droit 76">
          <a:extLst>
            <a:ext uri="{FF2B5EF4-FFF2-40B4-BE49-F238E27FC236}">
              <a16:creationId xmlns:a16="http://schemas.microsoft.com/office/drawing/2014/main" id="{C3CB9A99-9462-4559-A4DA-8B8D0D891765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78" name="Connecteur droit 77">
          <a:extLst>
            <a:ext uri="{FF2B5EF4-FFF2-40B4-BE49-F238E27FC236}">
              <a16:creationId xmlns:a16="http://schemas.microsoft.com/office/drawing/2014/main" id="{C8D01654-A33B-45E7-B130-1644AD6A4AF3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79" name="Connecteur droit 78">
          <a:extLst>
            <a:ext uri="{FF2B5EF4-FFF2-40B4-BE49-F238E27FC236}">
              <a16:creationId xmlns:a16="http://schemas.microsoft.com/office/drawing/2014/main" id="{5398A54C-D2E7-4104-89DA-1FD2B6B155EA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80" name="Connecteur droit 79">
          <a:extLst>
            <a:ext uri="{FF2B5EF4-FFF2-40B4-BE49-F238E27FC236}">
              <a16:creationId xmlns:a16="http://schemas.microsoft.com/office/drawing/2014/main" id="{59FE67D7-ED0E-4801-99AD-422DED1F91D6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81" name="Connecteur droit 80">
          <a:extLst>
            <a:ext uri="{FF2B5EF4-FFF2-40B4-BE49-F238E27FC236}">
              <a16:creationId xmlns:a16="http://schemas.microsoft.com/office/drawing/2014/main" id="{414099B4-3D7D-494B-AE34-CE0AB6DD6108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82" name="Connecteur droit 81">
          <a:extLst>
            <a:ext uri="{FF2B5EF4-FFF2-40B4-BE49-F238E27FC236}">
              <a16:creationId xmlns:a16="http://schemas.microsoft.com/office/drawing/2014/main" id="{54AC20C3-AAB4-4457-B6A7-DE5F3975AD3A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83" name="Connecteur droit 82">
          <a:extLst>
            <a:ext uri="{FF2B5EF4-FFF2-40B4-BE49-F238E27FC236}">
              <a16:creationId xmlns:a16="http://schemas.microsoft.com/office/drawing/2014/main" id="{FA32E815-F0D4-42D6-9AD2-F7BADADB9807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84" name="Connecteur droit 83">
          <a:extLst>
            <a:ext uri="{FF2B5EF4-FFF2-40B4-BE49-F238E27FC236}">
              <a16:creationId xmlns:a16="http://schemas.microsoft.com/office/drawing/2014/main" id="{9431FF27-64BB-4C9F-B184-FEF2D5C03C69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85" name="Connecteur droit 84">
          <a:extLst>
            <a:ext uri="{FF2B5EF4-FFF2-40B4-BE49-F238E27FC236}">
              <a16:creationId xmlns:a16="http://schemas.microsoft.com/office/drawing/2014/main" id="{41AB2C8C-97CC-4AA8-AF2C-B3B2B871B1D8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86" name="Connecteur droit 85">
          <a:extLst>
            <a:ext uri="{FF2B5EF4-FFF2-40B4-BE49-F238E27FC236}">
              <a16:creationId xmlns:a16="http://schemas.microsoft.com/office/drawing/2014/main" id="{D0731F4B-9172-4F53-AD18-1A4782F237CA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87" name="Connecteur droit 86">
          <a:extLst>
            <a:ext uri="{FF2B5EF4-FFF2-40B4-BE49-F238E27FC236}">
              <a16:creationId xmlns:a16="http://schemas.microsoft.com/office/drawing/2014/main" id="{A3584C98-AD38-45A8-B0A7-DD22342541BC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88" name="Connecteur droit 87">
          <a:extLst>
            <a:ext uri="{FF2B5EF4-FFF2-40B4-BE49-F238E27FC236}">
              <a16:creationId xmlns:a16="http://schemas.microsoft.com/office/drawing/2014/main" id="{1633E173-DFE4-4C8A-A6BD-564F332ECEFC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89" name="Connecteur droit 88">
          <a:extLst>
            <a:ext uri="{FF2B5EF4-FFF2-40B4-BE49-F238E27FC236}">
              <a16:creationId xmlns:a16="http://schemas.microsoft.com/office/drawing/2014/main" id="{7567309E-213F-46D8-85D1-A39AE401F73F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90" name="Connecteur droit 89">
          <a:extLst>
            <a:ext uri="{FF2B5EF4-FFF2-40B4-BE49-F238E27FC236}">
              <a16:creationId xmlns:a16="http://schemas.microsoft.com/office/drawing/2014/main" id="{3FCC3CAE-D117-40E7-97A7-BB3991854DA9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91" name="Connecteur droit 90">
          <a:extLst>
            <a:ext uri="{FF2B5EF4-FFF2-40B4-BE49-F238E27FC236}">
              <a16:creationId xmlns:a16="http://schemas.microsoft.com/office/drawing/2014/main" id="{C9FCC88B-7EB1-4B34-9CFA-820EF4FD2D77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92" name="Connecteur droit 91">
          <a:extLst>
            <a:ext uri="{FF2B5EF4-FFF2-40B4-BE49-F238E27FC236}">
              <a16:creationId xmlns:a16="http://schemas.microsoft.com/office/drawing/2014/main" id="{642F4EAB-8D68-4CA3-8AC9-5EF476DC633D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FF6961E3-DAA5-4F96-891D-7B86B8DAB52C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94" name="Connecteur droit 93">
          <a:extLst>
            <a:ext uri="{FF2B5EF4-FFF2-40B4-BE49-F238E27FC236}">
              <a16:creationId xmlns:a16="http://schemas.microsoft.com/office/drawing/2014/main" id="{252111B3-8F00-42B7-BF1D-5F8A7147CF3A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95" name="Connecteur droit 94">
          <a:extLst>
            <a:ext uri="{FF2B5EF4-FFF2-40B4-BE49-F238E27FC236}">
              <a16:creationId xmlns:a16="http://schemas.microsoft.com/office/drawing/2014/main" id="{92FFFD97-3BEC-45FB-B7A2-EB2CC616F109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96" name="Connecteur droit 95">
          <a:extLst>
            <a:ext uri="{FF2B5EF4-FFF2-40B4-BE49-F238E27FC236}">
              <a16:creationId xmlns:a16="http://schemas.microsoft.com/office/drawing/2014/main" id="{5253E9DF-0C91-4F0B-AFE3-31A67B115DDE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97" name="Connecteur droit 96">
          <a:extLst>
            <a:ext uri="{FF2B5EF4-FFF2-40B4-BE49-F238E27FC236}">
              <a16:creationId xmlns:a16="http://schemas.microsoft.com/office/drawing/2014/main" id="{32D97C7C-7221-46A7-8FCC-486F323FDCCB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98" name="Connecteur droit 97">
          <a:extLst>
            <a:ext uri="{FF2B5EF4-FFF2-40B4-BE49-F238E27FC236}">
              <a16:creationId xmlns:a16="http://schemas.microsoft.com/office/drawing/2014/main" id="{2C8A7C77-A786-4F7A-9A0E-78CEF6E06702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99" name="Connecteur droit 98">
          <a:extLst>
            <a:ext uri="{FF2B5EF4-FFF2-40B4-BE49-F238E27FC236}">
              <a16:creationId xmlns:a16="http://schemas.microsoft.com/office/drawing/2014/main" id="{2383D9B9-1468-42EC-903E-AB2C521A6804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100" name="Connecteur droit 99">
          <a:extLst>
            <a:ext uri="{FF2B5EF4-FFF2-40B4-BE49-F238E27FC236}">
              <a16:creationId xmlns:a16="http://schemas.microsoft.com/office/drawing/2014/main" id="{6431C362-03A6-44D0-8A07-811FA5867501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101" name="Connecteur droit 100">
          <a:extLst>
            <a:ext uri="{FF2B5EF4-FFF2-40B4-BE49-F238E27FC236}">
              <a16:creationId xmlns:a16="http://schemas.microsoft.com/office/drawing/2014/main" id="{D7BDD393-074B-4F13-A68F-B75653945B33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102" name="Connecteur droit 101">
          <a:extLst>
            <a:ext uri="{FF2B5EF4-FFF2-40B4-BE49-F238E27FC236}">
              <a16:creationId xmlns:a16="http://schemas.microsoft.com/office/drawing/2014/main" id="{34AE3CC9-04AD-41A0-A32A-71637FA64AD3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103" name="Connecteur droit 102">
          <a:extLst>
            <a:ext uri="{FF2B5EF4-FFF2-40B4-BE49-F238E27FC236}">
              <a16:creationId xmlns:a16="http://schemas.microsoft.com/office/drawing/2014/main" id="{A35F3283-42AE-4AD6-ADEF-C38223808E8D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104" name="Connecteur droit 103">
          <a:extLst>
            <a:ext uri="{FF2B5EF4-FFF2-40B4-BE49-F238E27FC236}">
              <a16:creationId xmlns:a16="http://schemas.microsoft.com/office/drawing/2014/main" id="{0704F7ED-E13F-49B5-AA16-9471667E874D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105" name="Connecteur droit 104">
          <a:extLst>
            <a:ext uri="{FF2B5EF4-FFF2-40B4-BE49-F238E27FC236}">
              <a16:creationId xmlns:a16="http://schemas.microsoft.com/office/drawing/2014/main" id="{975B03D7-CBEF-4620-8AC2-0DF75E9DE585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106" name="Connecteur droit 105">
          <a:extLst>
            <a:ext uri="{FF2B5EF4-FFF2-40B4-BE49-F238E27FC236}">
              <a16:creationId xmlns:a16="http://schemas.microsoft.com/office/drawing/2014/main" id="{2DFCA38F-84CE-4D09-877B-FFE8E873F639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107" name="Connecteur droit 106">
          <a:extLst>
            <a:ext uri="{FF2B5EF4-FFF2-40B4-BE49-F238E27FC236}">
              <a16:creationId xmlns:a16="http://schemas.microsoft.com/office/drawing/2014/main" id="{288BB05D-6655-43E8-8D97-0DD70961F598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108" name="Connecteur droit 107">
          <a:extLst>
            <a:ext uri="{FF2B5EF4-FFF2-40B4-BE49-F238E27FC236}">
              <a16:creationId xmlns:a16="http://schemas.microsoft.com/office/drawing/2014/main" id="{339A14B9-A770-4175-B922-6B75A86E28EA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109" name="Connecteur droit 108">
          <a:extLst>
            <a:ext uri="{FF2B5EF4-FFF2-40B4-BE49-F238E27FC236}">
              <a16:creationId xmlns:a16="http://schemas.microsoft.com/office/drawing/2014/main" id="{3FCEC335-6C45-41A4-8921-FED668BF77CD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110" name="Connecteur droit 109">
          <a:extLst>
            <a:ext uri="{FF2B5EF4-FFF2-40B4-BE49-F238E27FC236}">
              <a16:creationId xmlns:a16="http://schemas.microsoft.com/office/drawing/2014/main" id="{2ACF36F2-6B55-4E82-A79A-8B4D75310CCA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111" name="Connecteur droit 110">
          <a:extLst>
            <a:ext uri="{FF2B5EF4-FFF2-40B4-BE49-F238E27FC236}">
              <a16:creationId xmlns:a16="http://schemas.microsoft.com/office/drawing/2014/main" id="{F2015DA7-5014-4A7F-B383-B3117E18210C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12" name="Connecteur droit 111">
          <a:extLst>
            <a:ext uri="{FF2B5EF4-FFF2-40B4-BE49-F238E27FC236}">
              <a16:creationId xmlns:a16="http://schemas.microsoft.com/office/drawing/2014/main" id="{F9F5A672-8CE5-49EF-BFC0-44CF95DC5C72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13" name="Connecteur droit 112">
          <a:extLst>
            <a:ext uri="{FF2B5EF4-FFF2-40B4-BE49-F238E27FC236}">
              <a16:creationId xmlns:a16="http://schemas.microsoft.com/office/drawing/2014/main" id="{87707B23-4DB4-442A-98DE-131A7A70BFB4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14" name="Connecteur droit 113">
          <a:extLst>
            <a:ext uri="{FF2B5EF4-FFF2-40B4-BE49-F238E27FC236}">
              <a16:creationId xmlns:a16="http://schemas.microsoft.com/office/drawing/2014/main" id="{3C8A5135-ED3B-43D6-AAD8-E8BD2D94D795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15" name="Connecteur droit 114">
          <a:extLst>
            <a:ext uri="{FF2B5EF4-FFF2-40B4-BE49-F238E27FC236}">
              <a16:creationId xmlns:a16="http://schemas.microsoft.com/office/drawing/2014/main" id="{1E01C089-2C7E-4247-BB3B-DF9048238B06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16" name="Connecteur droit 115">
          <a:extLst>
            <a:ext uri="{FF2B5EF4-FFF2-40B4-BE49-F238E27FC236}">
              <a16:creationId xmlns:a16="http://schemas.microsoft.com/office/drawing/2014/main" id="{EABE9AB4-D07F-4739-9D5C-6A7F6CF6866B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17" name="Connecteur droit 116">
          <a:extLst>
            <a:ext uri="{FF2B5EF4-FFF2-40B4-BE49-F238E27FC236}">
              <a16:creationId xmlns:a16="http://schemas.microsoft.com/office/drawing/2014/main" id="{FF56C646-CB28-427C-9C2B-CFA659383A47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118" name="Connecteur droit 117">
          <a:extLst>
            <a:ext uri="{FF2B5EF4-FFF2-40B4-BE49-F238E27FC236}">
              <a16:creationId xmlns:a16="http://schemas.microsoft.com/office/drawing/2014/main" id="{B327F44E-A957-406C-9453-0799805A6209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119" name="Connecteur droit 118">
          <a:extLst>
            <a:ext uri="{FF2B5EF4-FFF2-40B4-BE49-F238E27FC236}">
              <a16:creationId xmlns:a16="http://schemas.microsoft.com/office/drawing/2014/main" id="{0BA690B9-EAEA-43A5-B2E6-D3DC83FD7663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120" name="Connecteur droit 119">
          <a:extLst>
            <a:ext uri="{FF2B5EF4-FFF2-40B4-BE49-F238E27FC236}">
              <a16:creationId xmlns:a16="http://schemas.microsoft.com/office/drawing/2014/main" id="{92284E9C-5102-4CC4-96BB-E6AF35BB928C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121" name="Connecteur droit 120">
          <a:extLst>
            <a:ext uri="{FF2B5EF4-FFF2-40B4-BE49-F238E27FC236}">
              <a16:creationId xmlns:a16="http://schemas.microsoft.com/office/drawing/2014/main" id="{F5BAABA3-48EA-4093-8B86-00121859A9EF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122" name="Connecteur droit 121">
          <a:extLst>
            <a:ext uri="{FF2B5EF4-FFF2-40B4-BE49-F238E27FC236}">
              <a16:creationId xmlns:a16="http://schemas.microsoft.com/office/drawing/2014/main" id="{FDED05B8-6858-484A-86A7-F506A435BFDD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123" name="Connecteur droit 122">
          <a:extLst>
            <a:ext uri="{FF2B5EF4-FFF2-40B4-BE49-F238E27FC236}">
              <a16:creationId xmlns:a16="http://schemas.microsoft.com/office/drawing/2014/main" id="{E56099C0-4562-44AE-9467-21913D6173C3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124" name="Connecteur droit 123">
          <a:extLst>
            <a:ext uri="{FF2B5EF4-FFF2-40B4-BE49-F238E27FC236}">
              <a16:creationId xmlns:a16="http://schemas.microsoft.com/office/drawing/2014/main" id="{9CCFB07D-2A07-451F-8423-0521E30F984F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125" name="Connecteur droit 124">
          <a:extLst>
            <a:ext uri="{FF2B5EF4-FFF2-40B4-BE49-F238E27FC236}">
              <a16:creationId xmlns:a16="http://schemas.microsoft.com/office/drawing/2014/main" id="{7BCCAA4B-E887-4E77-87FD-2F2BCD26EAAC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126" name="Connecteur droit 125">
          <a:extLst>
            <a:ext uri="{FF2B5EF4-FFF2-40B4-BE49-F238E27FC236}">
              <a16:creationId xmlns:a16="http://schemas.microsoft.com/office/drawing/2014/main" id="{E58A1CDB-B40F-41C5-B2A7-C802ACC2DC13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127" name="Connecteur droit 126">
          <a:extLst>
            <a:ext uri="{FF2B5EF4-FFF2-40B4-BE49-F238E27FC236}">
              <a16:creationId xmlns:a16="http://schemas.microsoft.com/office/drawing/2014/main" id="{E6B83B7B-A817-4D06-9E0D-D1DF840D36DB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128" name="Connecteur droit 127">
          <a:extLst>
            <a:ext uri="{FF2B5EF4-FFF2-40B4-BE49-F238E27FC236}">
              <a16:creationId xmlns:a16="http://schemas.microsoft.com/office/drawing/2014/main" id="{20364396-7124-40B5-A17B-40FB029263FE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129" name="Connecteur droit 128">
          <a:extLst>
            <a:ext uri="{FF2B5EF4-FFF2-40B4-BE49-F238E27FC236}">
              <a16:creationId xmlns:a16="http://schemas.microsoft.com/office/drawing/2014/main" id="{E3B38833-6954-4346-BAC1-4E5285AE0768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130" name="Connecteur droit 129">
          <a:extLst>
            <a:ext uri="{FF2B5EF4-FFF2-40B4-BE49-F238E27FC236}">
              <a16:creationId xmlns:a16="http://schemas.microsoft.com/office/drawing/2014/main" id="{6CD39C65-516F-4561-AA96-AE781075D17A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131" name="Connecteur droit 130">
          <a:extLst>
            <a:ext uri="{FF2B5EF4-FFF2-40B4-BE49-F238E27FC236}">
              <a16:creationId xmlns:a16="http://schemas.microsoft.com/office/drawing/2014/main" id="{CC5CDD84-43F6-4614-8D55-D1597289CE82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32" name="Connecteur droit 131">
          <a:extLst>
            <a:ext uri="{FF2B5EF4-FFF2-40B4-BE49-F238E27FC236}">
              <a16:creationId xmlns:a16="http://schemas.microsoft.com/office/drawing/2014/main" id="{C5B4CC89-EE87-4A3B-9D7D-D0568ED157A7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33" name="Connecteur droit 132">
          <a:extLst>
            <a:ext uri="{FF2B5EF4-FFF2-40B4-BE49-F238E27FC236}">
              <a16:creationId xmlns:a16="http://schemas.microsoft.com/office/drawing/2014/main" id="{1B272564-20E6-4EFD-AEEA-0629C4A8F176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34" name="Connecteur droit 133">
          <a:extLst>
            <a:ext uri="{FF2B5EF4-FFF2-40B4-BE49-F238E27FC236}">
              <a16:creationId xmlns:a16="http://schemas.microsoft.com/office/drawing/2014/main" id="{47CB31FB-927C-457B-8E92-D4EC6AF74071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35" name="Connecteur droit 134">
          <a:extLst>
            <a:ext uri="{FF2B5EF4-FFF2-40B4-BE49-F238E27FC236}">
              <a16:creationId xmlns:a16="http://schemas.microsoft.com/office/drawing/2014/main" id="{7F227023-738A-43B8-A26D-A8D48ACD06F6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36" name="Connecteur droit 135">
          <a:extLst>
            <a:ext uri="{FF2B5EF4-FFF2-40B4-BE49-F238E27FC236}">
              <a16:creationId xmlns:a16="http://schemas.microsoft.com/office/drawing/2014/main" id="{77C0F471-BCFF-47CE-B3FE-7E52D0EDE67E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37" name="Connecteur droit 136">
          <a:extLst>
            <a:ext uri="{FF2B5EF4-FFF2-40B4-BE49-F238E27FC236}">
              <a16:creationId xmlns:a16="http://schemas.microsoft.com/office/drawing/2014/main" id="{D25C1667-D204-49CA-BAA7-88EA8FE2940F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138" name="Connecteur droit 137">
          <a:extLst>
            <a:ext uri="{FF2B5EF4-FFF2-40B4-BE49-F238E27FC236}">
              <a16:creationId xmlns:a16="http://schemas.microsoft.com/office/drawing/2014/main" id="{A7DCB04F-C64E-462E-BBE2-3819A6149508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139" name="Connecteur droit 138">
          <a:extLst>
            <a:ext uri="{FF2B5EF4-FFF2-40B4-BE49-F238E27FC236}">
              <a16:creationId xmlns:a16="http://schemas.microsoft.com/office/drawing/2014/main" id="{C11D95C6-A01F-4B39-B886-D161E09A441B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140" name="Connecteur droit 139">
          <a:extLst>
            <a:ext uri="{FF2B5EF4-FFF2-40B4-BE49-F238E27FC236}">
              <a16:creationId xmlns:a16="http://schemas.microsoft.com/office/drawing/2014/main" id="{EFFD23BD-08C4-44FF-90E8-6883F7925266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141" name="Connecteur droit 140">
          <a:extLst>
            <a:ext uri="{FF2B5EF4-FFF2-40B4-BE49-F238E27FC236}">
              <a16:creationId xmlns:a16="http://schemas.microsoft.com/office/drawing/2014/main" id="{084824E7-DFFA-46A5-971E-78C02BF0E7D8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142" name="Connecteur droit 141">
          <a:extLst>
            <a:ext uri="{FF2B5EF4-FFF2-40B4-BE49-F238E27FC236}">
              <a16:creationId xmlns:a16="http://schemas.microsoft.com/office/drawing/2014/main" id="{52C84DDE-4DA6-42BF-A03C-92244759E329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143" name="Connecteur droit 142">
          <a:extLst>
            <a:ext uri="{FF2B5EF4-FFF2-40B4-BE49-F238E27FC236}">
              <a16:creationId xmlns:a16="http://schemas.microsoft.com/office/drawing/2014/main" id="{DF93A303-9CE3-4E1B-B8FD-C4C75ACB958D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144" name="Connecteur droit 143">
          <a:extLst>
            <a:ext uri="{FF2B5EF4-FFF2-40B4-BE49-F238E27FC236}">
              <a16:creationId xmlns:a16="http://schemas.microsoft.com/office/drawing/2014/main" id="{EA2B3A72-9C36-4DCA-83CE-3C0A057E1CF8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145" name="Connecteur droit 144">
          <a:extLst>
            <a:ext uri="{FF2B5EF4-FFF2-40B4-BE49-F238E27FC236}">
              <a16:creationId xmlns:a16="http://schemas.microsoft.com/office/drawing/2014/main" id="{FBB74D1F-0DF1-44A2-8CE2-657C81BBD136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146" name="Connecteur droit 145">
          <a:extLst>
            <a:ext uri="{FF2B5EF4-FFF2-40B4-BE49-F238E27FC236}">
              <a16:creationId xmlns:a16="http://schemas.microsoft.com/office/drawing/2014/main" id="{585756B4-E9B8-4AFC-82C0-9B9849196EF8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147" name="Connecteur droit 146">
          <a:extLst>
            <a:ext uri="{FF2B5EF4-FFF2-40B4-BE49-F238E27FC236}">
              <a16:creationId xmlns:a16="http://schemas.microsoft.com/office/drawing/2014/main" id="{F1E623A6-0DF1-48FF-918B-B26CE1C7359A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148" name="Connecteur droit 147">
          <a:extLst>
            <a:ext uri="{FF2B5EF4-FFF2-40B4-BE49-F238E27FC236}">
              <a16:creationId xmlns:a16="http://schemas.microsoft.com/office/drawing/2014/main" id="{07221397-6D42-422B-B3D7-3782352AE699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149" name="Connecteur droit 148">
          <a:extLst>
            <a:ext uri="{FF2B5EF4-FFF2-40B4-BE49-F238E27FC236}">
              <a16:creationId xmlns:a16="http://schemas.microsoft.com/office/drawing/2014/main" id="{9F836B4C-ED6B-43BE-B2D6-EDBBE8AEFF1C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150" name="Connecteur droit 149">
          <a:extLst>
            <a:ext uri="{FF2B5EF4-FFF2-40B4-BE49-F238E27FC236}">
              <a16:creationId xmlns:a16="http://schemas.microsoft.com/office/drawing/2014/main" id="{CC1F8B44-357A-4265-8C64-4C7809F7C329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151" name="Connecteur droit 150">
          <a:extLst>
            <a:ext uri="{FF2B5EF4-FFF2-40B4-BE49-F238E27FC236}">
              <a16:creationId xmlns:a16="http://schemas.microsoft.com/office/drawing/2014/main" id="{56F7E3A1-EF6E-4012-BA25-5758ADDD62BA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52" name="Connecteur droit 151">
          <a:extLst>
            <a:ext uri="{FF2B5EF4-FFF2-40B4-BE49-F238E27FC236}">
              <a16:creationId xmlns:a16="http://schemas.microsoft.com/office/drawing/2014/main" id="{DD21C363-5468-4A35-B960-8AC0B8292126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53" name="Connecteur droit 152">
          <a:extLst>
            <a:ext uri="{FF2B5EF4-FFF2-40B4-BE49-F238E27FC236}">
              <a16:creationId xmlns:a16="http://schemas.microsoft.com/office/drawing/2014/main" id="{C93CD1A2-F243-4A4D-A85D-26B99982E6A5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54" name="Connecteur droit 153">
          <a:extLst>
            <a:ext uri="{FF2B5EF4-FFF2-40B4-BE49-F238E27FC236}">
              <a16:creationId xmlns:a16="http://schemas.microsoft.com/office/drawing/2014/main" id="{30169039-FC55-42C8-B55C-139C0246F5DE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55" name="Connecteur droit 154">
          <a:extLst>
            <a:ext uri="{FF2B5EF4-FFF2-40B4-BE49-F238E27FC236}">
              <a16:creationId xmlns:a16="http://schemas.microsoft.com/office/drawing/2014/main" id="{ED262800-4B43-4F98-921E-68915DA46CE8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56" name="Connecteur droit 155">
          <a:extLst>
            <a:ext uri="{FF2B5EF4-FFF2-40B4-BE49-F238E27FC236}">
              <a16:creationId xmlns:a16="http://schemas.microsoft.com/office/drawing/2014/main" id="{CAF22235-F2F8-4835-83BE-A90F5304A101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57" name="Connecteur droit 156">
          <a:extLst>
            <a:ext uri="{FF2B5EF4-FFF2-40B4-BE49-F238E27FC236}">
              <a16:creationId xmlns:a16="http://schemas.microsoft.com/office/drawing/2014/main" id="{D079E056-809C-457D-A35C-6976B9332BB5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158" name="Connecteur droit 157">
          <a:extLst>
            <a:ext uri="{FF2B5EF4-FFF2-40B4-BE49-F238E27FC236}">
              <a16:creationId xmlns:a16="http://schemas.microsoft.com/office/drawing/2014/main" id="{90D8987B-C9C3-4134-9FED-17A21C35B5CE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159" name="Connecteur droit 158">
          <a:extLst>
            <a:ext uri="{FF2B5EF4-FFF2-40B4-BE49-F238E27FC236}">
              <a16:creationId xmlns:a16="http://schemas.microsoft.com/office/drawing/2014/main" id="{9334CA98-1FF0-48BD-9A78-7F9C336E7937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160" name="Connecteur droit 159">
          <a:extLst>
            <a:ext uri="{FF2B5EF4-FFF2-40B4-BE49-F238E27FC236}">
              <a16:creationId xmlns:a16="http://schemas.microsoft.com/office/drawing/2014/main" id="{D2BDFB12-AEA0-4634-A580-AC5267C6A28A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161" name="Connecteur droit 160">
          <a:extLst>
            <a:ext uri="{FF2B5EF4-FFF2-40B4-BE49-F238E27FC236}">
              <a16:creationId xmlns:a16="http://schemas.microsoft.com/office/drawing/2014/main" id="{A3A19A8A-54F5-4FC9-9499-6EA4209E6E37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162" name="Connecteur droit 161">
          <a:extLst>
            <a:ext uri="{FF2B5EF4-FFF2-40B4-BE49-F238E27FC236}">
              <a16:creationId xmlns:a16="http://schemas.microsoft.com/office/drawing/2014/main" id="{5CB3D8EC-1426-4161-9B19-659D76D78CAA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163" name="Connecteur droit 162">
          <a:extLst>
            <a:ext uri="{FF2B5EF4-FFF2-40B4-BE49-F238E27FC236}">
              <a16:creationId xmlns:a16="http://schemas.microsoft.com/office/drawing/2014/main" id="{BB0D9441-EDFC-4C61-A638-57A3416708FF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164" name="Connecteur droit 163">
          <a:extLst>
            <a:ext uri="{FF2B5EF4-FFF2-40B4-BE49-F238E27FC236}">
              <a16:creationId xmlns:a16="http://schemas.microsoft.com/office/drawing/2014/main" id="{E7AE09DE-25B6-455A-BF9F-4570F6CEDAEF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165" name="Connecteur droit 164">
          <a:extLst>
            <a:ext uri="{FF2B5EF4-FFF2-40B4-BE49-F238E27FC236}">
              <a16:creationId xmlns:a16="http://schemas.microsoft.com/office/drawing/2014/main" id="{3747C89F-6861-40AC-8240-94C74E3F07D7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8E102BF9-1566-4B1D-BECA-A994DA000399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9F861C8F-49C0-4EB8-B32F-8E2B431B07B5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C010E7A9-D9F0-4462-B1FE-3094D6EA2F7C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ED31D464-3880-4609-84A7-16950E6CEFEE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2335E5C1-BC27-47A9-B8C5-69895523B973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7776C8FA-60F0-4C2D-9195-0D7DABEEB7F1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D7C0EFEF-BD04-4F81-8388-15F9623DEC21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4057EE14-E759-4A29-B5E5-35E1B045CADC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0D1585AA-A5B1-47F8-A300-16E347B2466F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DACEA7F1-6944-40C5-A14F-0E7C5C05DEF0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FCAFE32B-E452-4AF5-A3C0-543E9204B652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CC3E59F1-7823-417A-B360-A0D9E7F49CA2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B9AD54F4-2EA1-474A-9FE8-A773CC939896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D03B0780-C354-4C3E-9F9F-412981E617DA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5FA8B95D-537C-4CB7-8846-0687D9A69DCA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98DBF162-12DA-4F6F-A874-8FAFA6C917F6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A485CB96-D5CB-4250-A57A-2CDE2EE9D973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0C075782-18BB-4033-81BB-564345D550CB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11D7C62C-0045-4E86-857F-79504381176B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21" name="Connecteur droit 20">
          <a:extLst>
            <a:ext uri="{FF2B5EF4-FFF2-40B4-BE49-F238E27FC236}">
              <a16:creationId xmlns:a16="http://schemas.microsoft.com/office/drawing/2014/main" id="{AE0059D0-391D-44A8-A1D2-EEF9A0826BF2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BB141C48-0959-443D-8D4C-85B184408A6B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E0A9476E-0738-4339-B34A-C2069E514DD4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F68632FB-4DEB-442D-AFFD-735C07432C73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27937CF5-EC17-4D09-AC3D-425921B964B1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A26F8E68-A4D7-4D35-8328-6BD7AF2910D1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FF4F52D1-7936-450C-B158-4BFD1502BBB4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80E4579B-392C-45FF-AB92-58F78F5118D0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DD82676D-4239-4FC7-A0C8-281C5D33F091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F7AC01FF-F59E-4508-9CC7-CCE367580988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0A75D7E5-C715-408D-9622-AE44FE72E079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997B1A9C-04B8-4071-A331-C54429A0BFD1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7C3B2B77-7DD3-44CE-935B-D86E8DC895FC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34" name="Connecteur droit 33">
          <a:extLst>
            <a:ext uri="{FF2B5EF4-FFF2-40B4-BE49-F238E27FC236}">
              <a16:creationId xmlns:a16="http://schemas.microsoft.com/office/drawing/2014/main" id="{76A1C4B1-C77E-481A-939E-8621F65BB6A6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35" name="Connecteur droit 34">
          <a:extLst>
            <a:ext uri="{FF2B5EF4-FFF2-40B4-BE49-F238E27FC236}">
              <a16:creationId xmlns:a16="http://schemas.microsoft.com/office/drawing/2014/main" id="{054659BF-75C5-4744-B74E-B26EA0FC2C96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36" name="Connecteur droit 35">
          <a:extLst>
            <a:ext uri="{FF2B5EF4-FFF2-40B4-BE49-F238E27FC236}">
              <a16:creationId xmlns:a16="http://schemas.microsoft.com/office/drawing/2014/main" id="{A9A82E71-D09A-4891-BCB3-07BBD0F88E09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37" name="Connecteur droit 36">
          <a:extLst>
            <a:ext uri="{FF2B5EF4-FFF2-40B4-BE49-F238E27FC236}">
              <a16:creationId xmlns:a16="http://schemas.microsoft.com/office/drawing/2014/main" id="{C18A1823-A061-4BAC-8943-7B8098730A0A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8" name="Connecteur droit 37">
          <a:extLst>
            <a:ext uri="{FF2B5EF4-FFF2-40B4-BE49-F238E27FC236}">
              <a16:creationId xmlns:a16="http://schemas.microsoft.com/office/drawing/2014/main" id="{D9CD5FAE-E65B-410D-A75B-D4397053ECFD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9" name="Connecteur droit 38">
          <a:extLst>
            <a:ext uri="{FF2B5EF4-FFF2-40B4-BE49-F238E27FC236}">
              <a16:creationId xmlns:a16="http://schemas.microsoft.com/office/drawing/2014/main" id="{551146DC-8B19-436D-9297-8905810D2814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40" name="Connecteur droit 39">
          <a:extLst>
            <a:ext uri="{FF2B5EF4-FFF2-40B4-BE49-F238E27FC236}">
              <a16:creationId xmlns:a16="http://schemas.microsoft.com/office/drawing/2014/main" id="{6637DED9-D85A-4ED2-97F0-CEA68D30BD98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41" name="Connecteur droit 40">
          <a:extLst>
            <a:ext uri="{FF2B5EF4-FFF2-40B4-BE49-F238E27FC236}">
              <a16:creationId xmlns:a16="http://schemas.microsoft.com/office/drawing/2014/main" id="{95D8CA40-45BC-4C86-B67C-DB3566585924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42" name="Connecteur droit 41">
          <a:extLst>
            <a:ext uri="{FF2B5EF4-FFF2-40B4-BE49-F238E27FC236}">
              <a16:creationId xmlns:a16="http://schemas.microsoft.com/office/drawing/2014/main" id="{87D9513E-7021-49B3-B97E-F4EBB966F0EA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43" name="Connecteur droit 42">
          <a:extLst>
            <a:ext uri="{FF2B5EF4-FFF2-40B4-BE49-F238E27FC236}">
              <a16:creationId xmlns:a16="http://schemas.microsoft.com/office/drawing/2014/main" id="{A55011D2-A1CF-4780-BCE6-E97A530B43FC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4" name="Connecteur droit 43">
          <a:extLst>
            <a:ext uri="{FF2B5EF4-FFF2-40B4-BE49-F238E27FC236}">
              <a16:creationId xmlns:a16="http://schemas.microsoft.com/office/drawing/2014/main" id="{BF942A4E-3EF8-4E29-AD21-2E13014DBA76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45" name="Connecteur droit 44">
          <a:extLst>
            <a:ext uri="{FF2B5EF4-FFF2-40B4-BE49-F238E27FC236}">
              <a16:creationId xmlns:a16="http://schemas.microsoft.com/office/drawing/2014/main" id="{1B226A0E-6675-4EAA-BC19-29E6BD1925F0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46" name="Connecteur droit 45">
          <a:extLst>
            <a:ext uri="{FF2B5EF4-FFF2-40B4-BE49-F238E27FC236}">
              <a16:creationId xmlns:a16="http://schemas.microsoft.com/office/drawing/2014/main" id="{C55F0C95-75A4-4729-B540-604EAFA9D272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47" name="Connecteur droit 46">
          <a:extLst>
            <a:ext uri="{FF2B5EF4-FFF2-40B4-BE49-F238E27FC236}">
              <a16:creationId xmlns:a16="http://schemas.microsoft.com/office/drawing/2014/main" id="{4C00A778-9CE3-4E4D-9DB6-792E52BC2FD2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48" name="Connecteur droit 47">
          <a:extLst>
            <a:ext uri="{FF2B5EF4-FFF2-40B4-BE49-F238E27FC236}">
              <a16:creationId xmlns:a16="http://schemas.microsoft.com/office/drawing/2014/main" id="{838426BA-4442-4EFF-834F-D6BC3B220816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49" name="Connecteur droit 48">
          <a:extLst>
            <a:ext uri="{FF2B5EF4-FFF2-40B4-BE49-F238E27FC236}">
              <a16:creationId xmlns:a16="http://schemas.microsoft.com/office/drawing/2014/main" id="{2FC8DC02-6F13-4FF1-B089-6DCAB5EF86F1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50" name="Connecteur droit 49">
          <a:extLst>
            <a:ext uri="{FF2B5EF4-FFF2-40B4-BE49-F238E27FC236}">
              <a16:creationId xmlns:a16="http://schemas.microsoft.com/office/drawing/2014/main" id="{22E267DA-5533-497B-945F-58EA1FC4AD9D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51" name="Connecteur droit 50">
          <a:extLst>
            <a:ext uri="{FF2B5EF4-FFF2-40B4-BE49-F238E27FC236}">
              <a16:creationId xmlns:a16="http://schemas.microsoft.com/office/drawing/2014/main" id="{553784BA-4344-4277-8186-863CF4EC8C36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52" name="Connecteur droit 51">
          <a:extLst>
            <a:ext uri="{FF2B5EF4-FFF2-40B4-BE49-F238E27FC236}">
              <a16:creationId xmlns:a16="http://schemas.microsoft.com/office/drawing/2014/main" id="{AC0E3FDA-C164-4AB4-B547-6DB461C2FCE2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53" name="Connecteur droit 52">
          <a:extLst>
            <a:ext uri="{FF2B5EF4-FFF2-40B4-BE49-F238E27FC236}">
              <a16:creationId xmlns:a16="http://schemas.microsoft.com/office/drawing/2014/main" id="{2A1483D9-5E5B-487F-9D0C-C3616954B3E2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54" name="Connecteur droit 53">
          <a:extLst>
            <a:ext uri="{FF2B5EF4-FFF2-40B4-BE49-F238E27FC236}">
              <a16:creationId xmlns:a16="http://schemas.microsoft.com/office/drawing/2014/main" id="{4ECD07B5-AC2F-43F4-BBFF-B8C64FAC78D5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55" name="Connecteur droit 54">
          <a:extLst>
            <a:ext uri="{FF2B5EF4-FFF2-40B4-BE49-F238E27FC236}">
              <a16:creationId xmlns:a16="http://schemas.microsoft.com/office/drawing/2014/main" id="{F3F304EF-35E5-43F1-B102-4E9EAB350333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56" name="Connecteur droit 55">
          <a:extLst>
            <a:ext uri="{FF2B5EF4-FFF2-40B4-BE49-F238E27FC236}">
              <a16:creationId xmlns:a16="http://schemas.microsoft.com/office/drawing/2014/main" id="{AFBE600D-C75D-41C8-96B5-A75CA3077B42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57" name="Connecteur droit 56">
          <a:extLst>
            <a:ext uri="{FF2B5EF4-FFF2-40B4-BE49-F238E27FC236}">
              <a16:creationId xmlns:a16="http://schemas.microsoft.com/office/drawing/2014/main" id="{997803B1-81B7-4CDA-9311-4C3715F5BAC3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58" name="Connecteur droit 57">
          <a:extLst>
            <a:ext uri="{FF2B5EF4-FFF2-40B4-BE49-F238E27FC236}">
              <a16:creationId xmlns:a16="http://schemas.microsoft.com/office/drawing/2014/main" id="{C2A965D9-8EB1-4D97-B04A-4D685BDF7522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59" name="Connecteur droit 58">
          <a:extLst>
            <a:ext uri="{FF2B5EF4-FFF2-40B4-BE49-F238E27FC236}">
              <a16:creationId xmlns:a16="http://schemas.microsoft.com/office/drawing/2014/main" id="{4D050B7C-7129-42A0-9064-5F9A697CFA34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60" name="Connecteur droit 59">
          <a:extLst>
            <a:ext uri="{FF2B5EF4-FFF2-40B4-BE49-F238E27FC236}">
              <a16:creationId xmlns:a16="http://schemas.microsoft.com/office/drawing/2014/main" id="{4004E23D-419B-4A89-8520-E4D296A8F6A5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61" name="Connecteur droit 60">
          <a:extLst>
            <a:ext uri="{FF2B5EF4-FFF2-40B4-BE49-F238E27FC236}">
              <a16:creationId xmlns:a16="http://schemas.microsoft.com/office/drawing/2014/main" id="{33BD16B6-C9C1-4728-819C-7EEF3F7AFC90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C8339291-EEE4-4721-B7D4-81DC2EE1962F}"/>
            </a:ext>
          </a:extLst>
        </xdr:cNvPr>
        <xdr:cNvCxnSpPr/>
      </xdr:nvCxnSpPr>
      <xdr:spPr>
        <a:xfrm>
          <a:off x="11210925" y="1352550"/>
          <a:ext cx="13811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F4EA1F72-2CAB-48F2-B9E1-43B05CE1EBFE}"/>
            </a:ext>
          </a:extLst>
        </xdr:cNvPr>
        <xdr:cNvCxnSpPr/>
      </xdr:nvCxnSpPr>
      <xdr:spPr>
        <a:xfrm>
          <a:off x="16383000" y="1362075"/>
          <a:ext cx="128587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E1E8DD14-8FDB-4BE2-A2C7-4DD558E0BAFF}"/>
            </a:ext>
          </a:extLst>
        </xdr:cNvPr>
        <xdr:cNvCxnSpPr/>
      </xdr:nvCxnSpPr>
      <xdr:spPr>
        <a:xfrm>
          <a:off x="12706350" y="2790825"/>
          <a:ext cx="26384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379D98B0-B40F-44EF-ADEB-C22692412F7D}"/>
            </a:ext>
          </a:extLst>
        </xdr:cNvPr>
        <xdr:cNvCxnSpPr/>
      </xdr:nvCxnSpPr>
      <xdr:spPr>
        <a:xfrm flipH="1">
          <a:off x="12649200" y="1362075"/>
          <a:ext cx="13335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B1F79F81-4132-4CC4-A47E-1D66ACCB3AE7}"/>
            </a:ext>
          </a:extLst>
        </xdr:cNvPr>
        <xdr:cNvCxnSpPr/>
      </xdr:nvCxnSpPr>
      <xdr:spPr>
        <a:xfrm flipH="1">
          <a:off x="17754600" y="1362075"/>
          <a:ext cx="12573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29B594FB-1A3E-431E-805A-25EC5D16F29C}"/>
            </a:ext>
          </a:extLst>
        </xdr:cNvPr>
        <xdr:cNvCxnSpPr/>
      </xdr:nvCxnSpPr>
      <xdr:spPr>
        <a:xfrm flipH="1">
          <a:off x="15401925" y="2781300"/>
          <a:ext cx="25717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2DEEEE39-7777-48C1-A233-6E8C0611F5A6}"/>
            </a:ext>
          </a:extLst>
        </xdr:cNvPr>
        <xdr:cNvCxnSpPr/>
      </xdr:nvCxnSpPr>
      <xdr:spPr>
        <a:xfrm>
          <a:off x="571500" y="1352550"/>
          <a:ext cx="136207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6E711005-FE4B-40C1-8EFE-ED4924734A47}"/>
            </a:ext>
          </a:extLst>
        </xdr:cNvPr>
        <xdr:cNvCxnSpPr/>
      </xdr:nvCxnSpPr>
      <xdr:spPr>
        <a:xfrm>
          <a:off x="5867400" y="1381125"/>
          <a:ext cx="1428750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DE6020BA-695B-43CB-83B5-2EB489542B85}"/>
            </a:ext>
          </a:extLst>
        </xdr:cNvPr>
        <xdr:cNvCxnSpPr/>
      </xdr:nvCxnSpPr>
      <xdr:spPr>
        <a:xfrm>
          <a:off x="2028825" y="2781300"/>
          <a:ext cx="26384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737C2F00-304B-4417-B3D6-0747261BD213}"/>
            </a:ext>
          </a:extLst>
        </xdr:cNvPr>
        <xdr:cNvCxnSpPr/>
      </xdr:nvCxnSpPr>
      <xdr:spPr>
        <a:xfrm flipH="1">
          <a:off x="2000250" y="1352550"/>
          <a:ext cx="132397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8F5AB746-5FE6-458C-B3BE-4E2B83283BBA}"/>
            </a:ext>
          </a:extLst>
        </xdr:cNvPr>
        <xdr:cNvCxnSpPr/>
      </xdr:nvCxnSpPr>
      <xdr:spPr>
        <a:xfrm flipH="1">
          <a:off x="7334250" y="1362075"/>
          <a:ext cx="12573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EE4FFED8-4CA9-4317-B3C6-A31C54051E38}"/>
            </a:ext>
          </a:extLst>
        </xdr:cNvPr>
        <xdr:cNvCxnSpPr/>
      </xdr:nvCxnSpPr>
      <xdr:spPr>
        <a:xfrm flipH="1">
          <a:off x="4714875" y="2771775"/>
          <a:ext cx="2581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E8E8C61A-AB20-4DFD-9480-719BBC76DA22}"/>
            </a:ext>
          </a:extLst>
        </xdr:cNvPr>
        <xdr:cNvCxnSpPr/>
      </xdr:nvCxnSpPr>
      <xdr:spPr>
        <a:xfrm flipH="1">
          <a:off x="10706100" y="4371975"/>
          <a:ext cx="4457700" cy="381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7167EAB8-2114-40E5-B8E5-43B791F0BE9F}"/>
            </a:ext>
          </a:extLst>
        </xdr:cNvPr>
        <xdr:cNvCxnSpPr/>
      </xdr:nvCxnSpPr>
      <xdr:spPr>
        <a:xfrm flipH="1">
          <a:off x="10687050" y="4381500"/>
          <a:ext cx="4505325" cy="15811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4521CB47-2A91-4AF4-ACF5-944ADBD17EBF}"/>
            </a:ext>
          </a:extLst>
        </xdr:cNvPr>
        <xdr:cNvCxnSpPr/>
      </xdr:nvCxnSpPr>
      <xdr:spPr>
        <a:xfrm flipH="1">
          <a:off x="10706100" y="4371975"/>
          <a:ext cx="4524375" cy="2809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420F117B-61CE-4F0D-A61A-171270E33F66}"/>
            </a:ext>
          </a:extLst>
        </xdr:cNvPr>
        <xdr:cNvCxnSpPr/>
      </xdr:nvCxnSpPr>
      <xdr:spPr>
        <a:xfrm flipH="1">
          <a:off x="12011025" y="4895850"/>
          <a:ext cx="4981576" cy="45148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46EBB11B-931D-46C1-89BB-C9B18CC84D1E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E5F31F97-1610-4C28-8A12-547DE60E3476}"/>
            </a:ext>
          </a:extLst>
        </xdr:cNvPr>
        <xdr:cNvCxnSpPr/>
      </xdr:nvCxnSpPr>
      <xdr:spPr>
        <a:xfrm>
          <a:off x="5124450" y="4876800"/>
          <a:ext cx="5324475" cy="1819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3B698258-4D56-4BD3-87D6-F98E75F066C4}"/>
            </a:ext>
          </a:extLst>
        </xdr:cNvPr>
        <xdr:cNvCxnSpPr/>
      </xdr:nvCxnSpPr>
      <xdr:spPr>
        <a:xfrm>
          <a:off x="5162550" y="4886325"/>
          <a:ext cx="5257800" cy="3181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209A4A9E-76B3-469E-8445-150705280B7C}"/>
            </a:ext>
          </a:extLst>
        </xdr:cNvPr>
        <xdr:cNvCxnSpPr/>
      </xdr:nvCxnSpPr>
      <xdr:spPr>
        <a:xfrm>
          <a:off x="5133975" y="4886325"/>
          <a:ext cx="5305425" cy="45529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4565300A-D8B3-4740-B7D5-5238B915B1A0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49D171AE-B6DC-4E54-AF1E-51543E60712C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493535BB-96EB-4942-AD16-449EF5DFBAE0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3658D99C-797E-425D-A799-B57B2A0809D5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94BAC936-0AD4-4743-A52F-252A396C6F25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0B67587A-C18F-4B45-B0BC-069E7D505014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4C699FCB-0C88-40DF-B406-D00207C490E9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287149A7-174A-4877-A673-884384824F7F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0F66196E-5166-45E7-B244-0A2172A74181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D199D011-A27E-4B50-85A0-8E6D867E73CE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A3FBB12C-170E-4644-9C0E-DA806F4CA5E0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46113F21-63BB-400E-8F9B-EB266372240C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D0493779-E424-4984-AE18-87F1085585FE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EB211951-9250-470A-BF73-E8B6A2FA94A9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1F81B989-41C1-4D9A-A556-8F0DEE686CFB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08150AB2-6475-4633-A17F-225CA46A34B7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822CB07B-06C5-4E59-9813-1DD4486E5FCC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12CB705B-212C-4834-9ED4-30CFE293BB31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2966D91E-985B-4685-8F3F-E22957FC5D42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21" name="Connecteur droit 20">
          <a:extLst>
            <a:ext uri="{FF2B5EF4-FFF2-40B4-BE49-F238E27FC236}">
              <a16:creationId xmlns:a16="http://schemas.microsoft.com/office/drawing/2014/main" id="{9967428B-2779-471A-91F6-DCF921950A60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198135F8-C2CB-407F-B6A7-589CACED512B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A0AF25C5-4108-4230-AEE7-88523A73F43D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BA785AA7-A654-446E-805F-8E90C217BCFE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654ECE73-D2D2-4A42-B4B9-38A8453642C2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BE3C0D97-D8ED-4A38-9569-FE7E9581964C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40D7833C-7147-4A76-BA2D-5E2A3B2D2C7A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C1E8C2E3-7CC7-4223-BE20-C3319EEBDC55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A2C5BC50-4762-4465-ABF6-640337419FFB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C6D4D51D-F53F-496E-B8F7-17B5ABCF9AE5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5FB60E50-E836-4B26-8EA8-4EA71293B187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41875882-E8A6-46E7-B932-DE56E9330474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D1E9A94F-DADA-4D47-963F-EE4826EB5268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34" name="Connecteur droit 33">
          <a:extLst>
            <a:ext uri="{FF2B5EF4-FFF2-40B4-BE49-F238E27FC236}">
              <a16:creationId xmlns:a16="http://schemas.microsoft.com/office/drawing/2014/main" id="{F77F90DB-3503-47DB-9F1E-0536C8F7FD17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35" name="Connecteur droit 34">
          <a:extLst>
            <a:ext uri="{FF2B5EF4-FFF2-40B4-BE49-F238E27FC236}">
              <a16:creationId xmlns:a16="http://schemas.microsoft.com/office/drawing/2014/main" id="{91F02A53-862B-4A53-9F92-BADE23BDFA71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36" name="Connecteur droit 35">
          <a:extLst>
            <a:ext uri="{FF2B5EF4-FFF2-40B4-BE49-F238E27FC236}">
              <a16:creationId xmlns:a16="http://schemas.microsoft.com/office/drawing/2014/main" id="{9B7DCAE3-ABC6-42F0-9F25-F78F69511427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37" name="Connecteur droit 36">
          <a:extLst>
            <a:ext uri="{FF2B5EF4-FFF2-40B4-BE49-F238E27FC236}">
              <a16:creationId xmlns:a16="http://schemas.microsoft.com/office/drawing/2014/main" id="{42D7D086-6989-4F04-91E2-ADC1A9D627C8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8" name="Connecteur droit 37">
          <a:extLst>
            <a:ext uri="{FF2B5EF4-FFF2-40B4-BE49-F238E27FC236}">
              <a16:creationId xmlns:a16="http://schemas.microsoft.com/office/drawing/2014/main" id="{14FA58D5-A7E1-44C5-BEB9-77B02C7E58E0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9" name="Connecteur droit 38">
          <a:extLst>
            <a:ext uri="{FF2B5EF4-FFF2-40B4-BE49-F238E27FC236}">
              <a16:creationId xmlns:a16="http://schemas.microsoft.com/office/drawing/2014/main" id="{3CF93E6F-65DF-479B-B173-D5E35420F620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40" name="Connecteur droit 39">
          <a:extLst>
            <a:ext uri="{FF2B5EF4-FFF2-40B4-BE49-F238E27FC236}">
              <a16:creationId xmlns:a16="http://schemas.microsoft.com/office/drawing/2014/main" id="{D33F9CEE-ED03-4BD1-85CF-35669B6DC8E3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41" name="Connecteur droit 40">
          <a:extLst>
            <a:ext uri="{FF2B5EF4-FFF2-40B4-BE49-F238E27FC236}">
              <a16:creationId xmlns:a16="http://schemas.microsoft.com/office/drawing/2014/main" id="{866BE0ED-629A-484D-914E-C32C788C2EBA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2029D32D-B890-482D-93DE-DA70922B5FE5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3AE85D7F-1695-44FF-AE7A-31391F0961ED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104BF90B-0E32-4B54-95C1-4B26165381A1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422D28EF-CADE-4B02-8A71-A72533492D9E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7D2CA3B6-BD4F-4E79-B440-167268A5CA46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D4E33505-84C2-49F7-8539-07C982BCCE1D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A8011CF7-298C-455C-BA38-E2AAD3FEE59C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61138679-152B-4AE1-A7F7-B6E991C49932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E8E0A803-FDAD-4FC3-BA47-CFEF757114A6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DC1A096F-7E61-4964-B5BA-9C56BE125D95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0790FA25-F0A8-4610-9044-E79132B73012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2790FFF8-3078-4753-A202-EBA205E3E590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F2885424-4D6F-41CA-AA64-466749394AD8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8001C83E-7F01-4ADA-BD92-94BCA9E1B39F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B6EB977D-0C2B-4CCF-A3DF-23ACEBA5D32D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F5587A82-3A97-4C9C-8648-D92E24F4EEA4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29F6B059-0D34-4D4B-854A-419FC6827751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858C0F1B-FE20-4866-958B-5C714779836E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C7B92CA8-98B6-46E5-80F5-25C0F65E5BD9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21" name="Connecteur droit 20">
          <a:extLst>
            <a:ext uri="{FF2B5EF4-FFF2-40B4-BE49-F238E27FC236}">
              <a16:creationId xmlns:a16="http://schemas.microsoft.com/office/drawing/2014/main" id="{FFE6E890-6EC2-4F0B-A8D7-37E7EBF27AC7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ED7FB0CA-ECC3-4427-AAA3-EC9EB55C1DD4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B68D8DF0-6650-45F9-9FDF-3180D547FDD4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153505C4-0179-4494-B9A9-7303EB9B9960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F2D7E61C-1A10-4EA4-803C-DD311D1EE77D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55C7D699-2060-477A-97D0-61D17465A145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B9D51BC9-ADDF-4138-BE8B-303F96473DE2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DBC9006B-E835-4817-AA97-25E55D6AE6C6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2ACBCC63-9A48-4B69-9E55-6F9D8362F7F7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45DF20DC-4F36-4686-AD79-9D68BB2EA940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90D97A92-F4A4-4259-90D9-BA11CA772C12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22179CE6-8085-4AB2-B8AC-36B6ABC493BF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238E63DE-2BB6-4500-8ABC-F9E7C62491C9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34" name="Connecteur droit 33">
          <a:extLst>
            <a:ext uri="{FF2B5EF4-FFF2-40B4-BE49-F238E27FC236}">
              <a16:creationId xmlns:a16="http://schemas.microsoft.com/office/drawing/2014/main" id="{A30DCA13-DBB4-4706-A345-95B848692307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35" name="Connecteur droit 34">
          <a:extLst>
            <a:ext uri="{FF2B5EF4-FFF2-40B4-BE49-F238E27FC236}">
              <a16:creationId xmlns:a16="http://schemas.microsoft.com/office/drawing/2014/main" id="{04D9B449-EFB9-416A-83EF-C0A7357457B9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36" name="Connecteur droit 35">
          <a:extLst>
            <a:ext uri="{FF2B5EF4-FFF2-40B4-BE49-F238E27FC236}">
              <a16:creationId xmlns:a16="http://schemas.microsoft.com/office/drawing/2014/main" id="{33168E7C-B4EA-4886-B249-ABDCBA52CBD0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37" name="Connecteur droit 36">
          <a:extLst>
            <a:ext uri="{FF2B5EF4-FFF2-40B4-BE49-F238E27FC236}">
              <a16:creationId xmlns:a16="http://schemas.microsoft.com/office/drawing/2014/main" id="{6353AFF6-704F-411E-9F65-C93159682892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8" name="Connecteur droit 37">
          <a:extLst>
            <a:ext uri="{FF2B5EF4-FFF2-40B4-BE49-F238E27FC236}">
              <a16:creationId xmlns:a16="http://schemas.microsoft.com/office/drawing/2014/main" id="{D1CAE4B9-694D-4D43-A65C-32F07530764F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9" name="Connecteur droit 38">
          <a:extLst>
            <a:ext uri="{FF2B5EF4-FFF2-40B4-BE49-F238E27FC236}">
              <a16:creationId xmlns:a16="http://schemas.microsoft.com/office/drawing/2014/main" id="{171FBAE8-9FBD-4651-8F61-05FB3C717E1D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40" name="Connecteur droit 39">
          <a:extLst>
            <a:ext uri="{FF2B5EF4-FFF2-40B4-BE49-F238E27FC236}">
              <a16:creationId xmlns:a16="http://schemas.microsoft.com/office/drawing/2014/main" id="{61AF6EA0-9381-46DD-A567-5042EFADA034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41" name="Connecteur droit 40">
          <a:extLst>
            <a:ext uri="{FF2B5EF4-FFF2-40B4-BE49-F238E27FC236}">
              <a16:creationId xmlns:a16="http://schemas.microsoft.com/office/drawing/2014/main" id="{3B122246-6FF8-4C06-A896-B1DCE2CB694B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8"/>
  <sheetViews>
    <sheetView workbookViewId="0">
      <selection activeCell="A21" sqref="A21"/>
    </sheetView>
  </sheetViews>
  <sheetFormatPr baseColWidth="10" defaultRowHeight="15" x14ac:dyDescent="0.25"/>
  <cols>
    <col min="1" max="1" width="89.28515625" customWidth="1"/>
  </cols>
  <sheetData>
    <row r="1" spans="1:1" ht="30" x14ac:dyDescent="0.25">
      <c r="A1" s="123" t="s">
        <v>197</v>
      </c>
    </row>
    <row r="2" spans="1:1" ht="30" x14ac:dyDescent="0.25">
      <c r="A2" s="123" t="s">
        <v>198</v>
      </c>
    </row>
    <row r="4" spans="1:1" x14ac:dyDescent="0.25">
      <c r="A4" s="27" t="s">
        <v>126</v>
      </c>
    </row>
    <row r="5" spans="1:1" x14ac:dyDescent="0.25">
      <c r="A5" s="27" t="s">
        <v>127</v>
      </c>
    </row>
    <row r="7" spans="1:1" x14ac:dyDescent="0.25">
      <c r="A7" s="27" t="s">
        <v>128</v>
      </c>
    </row>
    <row r="8" spans="1:1" x14ac:dyDescent="0.25">
      <c r="A8" s="27" t="s">
        <v>129</v>
      </c>
    </row>
    <row r="9" spans="1:1" x14ac:dyDescent="0.25">
      <c r="A9" s="27" t="s">
        <v>127</v>
      </c>
    </row>
    <row r="11" spans="1:1" x14ac:dyDescent="0.25">
      <c r="A11" s="27" t="s">
        <v>204</v>
      </c>
    </row>
    <row r="12" spans="1:1" x14ac:dyDescent="0.25">
      <c r="A12" s="27" t="s">
        <v>205</v>
      </c>
    </row>
    <row r="13" spans="1:1" x14ac:dyDescent="0.25">
      <c r="A13" s="27" t="s">
        <v>202</v>
      </c>
    </row>
    <row r="14" spans="1:1" x14ac:dyDescent="0.25">
      <c r="A14" s="115" t="s">
        <v>203</v>
      </c>
    </row>
    <row r="16" spans="1:1" x14ac:dyDescent="0.25">
      <c r="A16" s="27" t="s">
        <v>180</v>
      </c>
    </row>
    <row r="17" spans="1:1" x14ac:dyDescent="0.25">
      <c r="A17" s="27" t="s">
        <v>181</v>
      </c>
    </row>
    <row r="18" spans="1:1" x14ac:dyDescent="0.25">
      <c r="A18" s="27" t="s">
        <v>182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097E4-2C7B-413F-90E9-25307EBA8BA4}">
  <dimension ref="A1:T435"/>
  <sheetViews>
    <sheetView workbookViewId="0">
      <selection activeCell="D16" sqref="D16"/>
    </sheetView>
  </sheetViews>
  <sheetFormatPr baseColWidth="10" defaultColWidth="22.42578125" defaultRowHeight="27" customHeight="1" x14ac:dyDescent="0.25"/>
  <sheetData>
    <row r="1" spans="1:20" ht="27" customHeight="1" x14ac:dyDescent="0.25">
      <c r="A1" s="168" t="s">
        <v>211</v>
      </c>
      <c r="B1" s="168"/>
      <c r="C1" s="168"/>
      <c r="D1" s="168"/>
      <c r="E1" s="168"/>
      <c r="F1" s="168"/>
      <c r="G1" s="168"/>
      <c r="H1" s="125"/>
      <c r="I1" s="169" t="s">
        <v>212</v>
      </c>
      <c r="J1" s="169"/>
      <c r="K1" s="169"/>
      <c r="L1" s="169"/>
      <c r="M1" s="169"/>
      <c r="N1" s="169"/>
      <c r="O1" s="169"/>
      <c r="P1" s="125"/>
      <c r="Q1" s="125"/>
      <c r="R1" s="126"/>
      <c r="S1" s="126"/>
      <c r="T1" s="126"/>
    </row>
    <row r="2" spans="1:20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6"/>
      <c r="S2" s="126"/>
      <c r="T2" s="126"/>
    </row>
    <row r="3" spans="1:20" ht="27" customHeight="1" x14ac:dyDescent="0.25">
      <c r="A3" s="128" t="s">
        <v>199</v>
      </c>
      <c r="B3" s="125"/>
      <c r="C3" s="128" t="s">
        <v>200</v>
      </c>
      <c r="D3" s="125"/>
      <c r="E3" s="128" t="s">
        <v>199</v>
      </c>
      <c r="F3" s="125"/>
      <c r="G3" s="128" t="s">
        <v>200</v>
      </c>
      <c r="H3" s="125"/>
      <c r="I3" s="128" t="s">
        <v>199</v>
      </c>
      <c r="J3" s="125"/>
      <c r="K3" s="128" t="s">
        <v>200</v>
      </c>
      <c r="L3" s="125"/>
      <c r="M3" s="128" t="s">
        <v>199</v>
      </c>
      <c r="N3" s="125"/>
      <c r="O3" s="128" t="s">
        <v>200</v>
      </c>
      <c r="P3" s="125"/>
      <c r="Q3" s="125"/>
      <c r="R3" s="129"/>
      <c r="S3" s="129"/>
      <c r="T3" s="129"/>
    </row>
    <row r="4" spans="1:20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27"/>
      <c r="R4" s="126"/>
      <c r="S4" s="126"/>
      <c r="T4" s="126"/>
    </row>
    <row r="5" spans="1:20" ht="21.75" customHeight="1" x14ac:dyDescent="0.25">
      <c r="A5" s="132"/>
      <c r="B5" s="127"/>
      <c r="C5" s="132"/>
      <c r="D5" s="127"/>
      <c r="E5" s="132"/>
      <c r="F5" s="127"/>
      <c r="G5" s="132"/>
      <c r="H5" s="127"/>
      <c r="I5" s="133"/>
      <c r="J5" s="127"/>
      <c r="K5" s="133"/>
      <c r="L5" s="127"/>
      <c r="M5" s="133"/>
      <c r="N5" s="127"/>
      <c r="O5" s="133"/>
      <c r="P5" s="127"/>
      <c r="Q5" s="127"/>
      <c r="R5" s="126"/>
      <c r="S5" s="126"/>
      <c r="T5" s="126"/>
    </row>
    <row r="6" spans="1:20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6"/>
      <c r="S6" s="126"/>
      <c r="T6" s="126"/>
    </row>
    <row r="7" spans="1:20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6"/>
      <c r="S7" s="126"/>
      <c r="T7" s="126"/>
    </row>
    <row r="8" spans="1:20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6"/>
      <c r="S8" s="126"/>
      <c r="T8" s="126"/>
    </row>
    <row r="9" spans="1:20" ht="27" customHeight="1" x14ac:dyDescent="0.25">
      <c r="A9" s="125"/>
      <c r="B9" s="128" t="s">
        <v>199</v>
      </c>
      <c r="C9" s="125"/>
      <c r="D9" s="125"/>
      <c r="E9" s="125"/>
      <c r="F9" s="128" t="s">
        <v>200</v>
      </c>
      <c r="G9" s="125"/>
      <c r="H9" s="125"/>
      <c r="I9" s="125"/>
      <c r="J9" s="128" t="s">
        <v>199</v>
      </c>
      <c r="K9" s="125"/>
      <c r="L9" s="125"/>
      <c r="M9" s="125"/>
      <c r="N9" s="128" t="s">
        <v>200</v>
      </c>
      <c r="O9" s="125"/>
      <c r="P9" s="125"/>
      <c r="Q9" s="125"/>
      <c r="R9" s="129"/>
      <c r="S9" s="129"/>
      <c r="T9" s="129"/>
    </row>
    <row r="10" spans="1:20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27"/>
      <c r="R10" s="126"/>
      <c r="S10" s="126"/>
      <c r="T10" s="126"/>
    </row>
    <row r="11" spans="1:20" ht="22.5" customHeight="1" x14ac:dyDescent="0.25">
      <c r="A11" s="127"/>
      <c r="B11" s="132"/>
      <c r="C11" s="127"/>
      <c r="D11" s="127"/>
      <c r="E11" s="127"/>
      <c r="F11" s="132"/>
      <c r="G11" s="127"/>
      <c r="H11" s="127"/>
      <c r="I11" s="127"/>
      <c r="J11" s="133"/>
      <c r="K11" s="127"/>
      <c r="L11" s="127"/>
      <c r="M11" s="127"/>
      <c r="N11" s="133"/>
      <c r="O11" s="127"/>
      <c r="P11" s="127"/>
      <c r="Q11" s="127"/>
      <c r="R11" s="126"/>
      <c r="S11" s="126"/>
      <c r="T11" s="126"/>
    </row>
    <row r="12" spans="1:20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6"/>
      <c r="S12" s="126"/>
      <c r="T12" s="126"/>
    </row>
    <row r="13" spans="1:20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6"/>
      <c r="S13" s="126"/>
      <c r="T13" s="126"/>
    </row>
    <row r="14" spans="1:20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6"/>
      <c r="S14" s="126"/>
      <c r="T14" s="126"/>
    </row>
    <row r="15" spans="1:20" ht="27" customHeight="1" x14ac:dyDescent="0.25">
      <c r="A15" s="125"/>
      <c r="B15" s="125"/>
      <c r="C15" s="125"/>
      <c r="D15" s="212" t="s">
        <v>217</v>
      </c>
      <c r="E15" s="125"/>
      <c r="F15" s="125"/>
      <c r="G15" s="125"/>
      <c r="H15" s="125"/>
      <c r="I15" s="125"/>
      <c r="J15" s="125"/>
      <c r="K15" s="125"/>
      <c r="L15" s="128" t="s">
        <v>218</v>
      </c>
      <c r="M15" s="125"/>
      <c r="N15" s="125"/>
      <c r="O15" s="125"/>
      <c r="P15" s="125"/>
      <c r="Q15" s="125"/>
      <c r="R15" s="126"/>
      <c r="S15" s="126"/>
      <c r="T15" s="126"/>
    </row>
    <row r="16" spans="1:20" ht="30.75" customHeight="1" x14ac:dyDescent="0.25">
      <c r="A16" s="127"/>
      <c r="B16" s="127"/>
      <c r="C16" s="127"/>
      <c r="D16" s="130"/>
      <c r="E16" s="127"/>
      <c r="F16" s="127"/>
      <c r="G16" s="127"/>
      <c r="H16" s="127"/>
      <c r="I16" s="127"/>
      <c r="J16" s="127"/>
      <c r="K16" s="127"/>
      <c r="L16" s="131"/>
      <c r="M16" s="127"/>
      <c r="N16" s="127"/>
      <c r="O16" s="127"/>
      <c r="P16" s="127"/>
      <c r="Q16" s="127"/>
      <c r="R16" s="126"/>
      <c r="S16" s="126"/>
      <c r="T16" s="126"/>
    </row>
    <row r="17" spans="1:20" ht="22.5" customHeight="1" x14ac:dyDescent="0.25">
      <c r="A17" s="127"/>
      <c r="B17" s="127"/>
      <c r="C17" s="127"/>
      <c r="D17" s="132"/>
      <c r="E17" s="127"/>
      <c r="F17" s="127"/>
      <c r="G17" s="127"/>
      <c r="H17" s="134"/>
      <c r="I17" s="127"/>
      <c r="J17" s="127"/>
      <c r="K17" s="127"/>
      <c r="L17" s="133"/>
      <c r="M17" s="127"/>
      <c r="N17" s="127"/>
      <c r="O17" s="127"/>
      <c r="P17" s="127"/>
      <c r="Q17" s="127"/>
      <c r="R17" s="126"/>
      <c r="S17" s="126"/>
      <c r="T17" s="126"/>
    </row>
    <row r="18" spans="1:20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6"/>
      <c r="S18" s="126"/>
      <c r="T18" s="126"/>
    </row>
    <row r="19" spans="1:20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201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6"/>
      <c r="S19" s="126"/>
      <c r="T19" s="126"/>
    </row>
    <row r="20" spans="1:20" ht="33" customHeight="1" x14ac:dyDescent="0.25">
      <c r="A20" s="135"/>
      <c r="B20" s="126"/>
      <c r="C20" s="127"/>
      <c r="D20" s="127"/>
      <c r="E20" s="127"/>
      <c r="F20" s="127"/>
      <c r="G20" s="127"/>
      <c r="H20" s="136"/>
      <c r="I20" s="127"/>
      <c r="J20" s="127"/>
      <c r="K20" s="127"/>
      <c r="L20" s="127"/>
      <c r="M20" s="127"/>
      <c r="N20" s="127"/>
      <c r="O20" s="127"/>
      <c r="P20" s="127"/>
      <c r="Q20" s="127"/>
      <c r="R20" s="126"/>
      <c r="S20" s="126"/>
      <c r="T20" s="126"/>
    </row>
    <row r="21" spans="1:20" ht="20.25" customHeight="1" x14ac:dyDescent="0.25">
      <c r="A21" s="127"/>
      <c r="B21" s="127"/>
      <c r="C21" s="127"/>
      <c r="D21" s="127"/>
      <c r="E21" s="127"/>
      <c r="F21" s="127"/>
      <c r="G21" s="127"/>
      <c r="H21" s="137"/>
      <c r="I21" s="127"/>
      <c r="J21" s="127"/>
      <c r="K21" s="127"/>
      <c r="L21" s="127"/>
      <c r="M21" s="127"/>
      <c r="N21" s="127"/>
      <c r="O21" s="127"/>
      <c r="P21" s="127"/>
      <c r="Q21" s="127"/>
      <c r="R21" s="126"/>
      <c r="S21" s="126"/>
      <c r="T21" s="126"/>
    </row>
    <row r="22" spans="1:20" ht="27" customHeight="1" x14ac:dyDescent="0.25">
      <c r="A22" s="128" t="s">
        <v>206</v>
      </c>
      <c r="B22" s="138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6"/>
      <c r="S22" s="126"/>
      <c r="T22" s="126"/>
    </row>
    <row r="23" spans="1:20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201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6"/>
      <c r="S23" s="126"/>
      <c r="T23" s="126"/>
    </row>
    <row r="24" spans="1:20" ht="31.5" customHeight="1" x14ac:dyDescent="0.25">
      <c r="A24" s="127"/>
      <c r="B24" s="127"/>
      <c r="C24" s="127"/>
      <c r="D24" s="127"/>
      <c r="E24" s="127"/>
      <c r="F24" s="127"/>
      <c r="G24" s="127"/>
      <c r="H24" s="136"/>
      <c r="I24" s="127"/>
      <c r="J24" s="127"/>
      <c r="K24" s="127"/>
      <c r="L24" s="127"/>
      <c r="M24" s="127"/>
      <c r="N24" s="127"/>
      <c r="O24" s="127"/>
      <c r="P24" s="127"/>
      <c r="Q24" s="127"/>
      <c r="R24" s="126"/>
      <c r="S24" s="126"/>
      <c r="T24" s="126"/>
    </row>
    <row r="25" spans="1:20" ht="23.25" customHeight="1" x14ac:dyDescent="0.25">
      <c r="A25" s="127"/>
      <c r="B25" s="127"/>
      <c r="C25" s="127"/>
      <c r="D25" s="127"/>
      <c r="E25" s="127"/>
      <c r="F25" s="127"/>
      <c r="G25" s="127"/>
      <c r="H25" s="137"/>
      <c r="I25" s="127"/>
      <c r="J25" s="127"/>
      <c r="K25" s="127"/>
      <c r="L25" s="127"/>
      <c r="M25" s="127"/>
      <c r="N25" s="127"/>
      <c r="O25" s="127"/>
      <c r="P25" s="127"/>
      <c r="Q25" s="127"/>
      <c r="R25" s="126"/>
      <c r="S25" s="126"/>
      <c r="T25" s="126"/>
    </row>
    <row r="26" spans="1:20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6"/>
      <c r="S26" s="126"/>
      <c r="T26" s="126"/>
    </row>
    <row r="27" spans="1:20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201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6"/>
      <c r="S27" s="126"/>
      <c r="T27" s="126"/>
    </row>
    <row r="28" spans="1:20" ht="31.5" customHeight="1" x14ac:dyDescent="0.25">
      <c r="A28" s="127"/>
      <c r="B28" s="127"/>
      <c r="C28" s="127"/>
      <c r="D28" s="127"/>
      <c r="E28" s="127"/>
      <c r="F28" s="127"/>
      <c r="G28" s="127"/>
      <c r="H28" s="136"/>
      <c r="I28" s="127"/>
      <c r="J28" s="127"/>
      <c r="K28" s="127"/>
      <c r="L28" s="127"/>
      <c r="M28" s="127"/>
      <c r="N28" s="127"/>
      <c r="O28" s="127"/>
      <c r="P28" s="127"/>
      <c r="Q28" s="127"/>
      <c r="R28" s="126"/>
      <c r="S28" s="126"/>
      <c r="T28" s="126"/>
    </row>
    <row r="29" spans="1:20" ht="24" customHeight="1" x14ac:dyDescent="0.25">
      <c r="A29" s="127"/>
      <c r="B29" s="127"/>
      <c r="C29" s="127"/>
      <c r="D29" s="127"/>
      <c r="E29" s="127"/>
      <c r="F29" s="127"/>
      <c r="G29" s="127"/>
      <c r="H29" s="137"/>
      <c r="I29" s="127"/>
      <c r="J29" s="127"/>
      <c r="K29" s="127"/>
      <c r="L29" s="127"/>
      <c r="M29" s="127"/>
      <c r="N29" s="127"/>
      <c r="O29" s="127"/>
      <c r="P29" s="127"/>
      <c r="Q29" s="127"/>
      <c r="R29" s="126"/>
      <c r="S29" s="126"/>
      <c r="T29" s="126"/>
    </row>
    <row r="30" spans="1:20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6"/>
      <c r="S30" s="126"/>
      <c r="T30" s="126"/>
    </row>
    <row r="31" spans="1:20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201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6"/>
      <c r="S31" s="126"/>
      <c r="T31" s="126"/>
    </row>
    <row r="32" spans="1:20" ht="33.75" customHeight="1" x14ac:dyDescent="0.25">
      <c r="A32" s="127"/>
      <c r="B32" s="127"/>
      <c r="C32" s="127"/>
      <c r="D32" s="127"/>
      <c r="E32" s="127"/>
      <c r="F32" s="127"/>
      <c r="G32" s="127"/>
      <c r="H32" s="136"/>
      <c r="I32" s="127"/>
      <c r="J32" s="127"/>
      <c r="K32" s="127"/>
      <c r="L32" s="127"/>
      <c r="M32" s="127"/>
      <c r="N32" s="127"/>
      <c r="O32" s="127"/>
      <c r="P32" s="127"/>
      <c r="Q32" s="127"/>
      <c r="R32" s="126"/>
      <c r="S32" s="126"/>
      <c r="T32" s="126"/>
    </row>
    <row r="33" spans="1:20" ht="21.75" customHeight="1" x14ac:dyDescent="0.25">
      <c r="A33" s="127"/>
      <c r="B33" s="127"/>
      <c r="C33" s="127"/>
      <c r="D33" s="127"/>
      <c r="E33" s="127"/>
      <c r="F33" s="127"/>
      <c r="G33" s="127"/>
      <c r="H33" s="137"/>
      <c r="I33" s="127"/>
      <c r="J33" s="127"/>
      <c r="K33" s="127"/>
      <c r="L33" s="127"/>
      <c r="M33" s="127"/>
      <c r="N33" s="127"/>
      <c r="O33" s="127"/>
      <c r="P33" s="127"/>
      <c r="Q33" s="127"/>
      <c r="R33" s="126"/>
      <c r="S33" s="126"/>
      <c r="T33" s="126"/>
    </row>
    <row r="34" spans="1:20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6"/>
      <c r="S34" s="126"/>
      <c r="T34" s="126"/>
    </row>
    <row r="35" spans="1:20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6"/>
      <c r="S35" s="126"/>
      <c r="T35" s="126"/>
    </row>
    <row r="36" spans="1:20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6"/>
      <c r="S36" s="126"/>
      <c r="T36" s="126"/>
    </row>
    <row r="37" spans="1:20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6"/>
      <c r="S37" s="126"/>
      <c r="T37" s="126"/>
    </row>
    <row r="38" spans="1:20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6"/>
      <c r="S38" s="126"/>
      <c r="T38" s="126"/>
    </row>
    <row r="39" spans="1:20" s="210" customFormat="1" ht="27" customHeight="1" x14ac:dyDescent="0.25">
      <c r="A39" s="208"/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9"/>
      <c r="S39" s="209"/>
      <c r="T39" s="209"/>
    </row>
    <row r="40" spans="1:20" s="210" customFormat="1" ht="27" customHeight="1" x14ac:dyDescent="0.25">
      <c r="A40" s="208" t="str">
        <f>IF(A4&lt;&gt;"",A4,"")</f>
        <v/>
      </c>
      <c r="B40" s="211" t="str">
        <f>IF(A5&lt;&gt;"",A5,"")</f>
        <v/>
      </c>
      <c r="Q40" s="208"/>
      <c r="R40" s="209"/>
      <c r="S40" s="209"/>
      <c r="T40" s="209"/>
    </row>
    <row r="41" spans="1:20" s="210" customFormat="1" ht="27" customHeight="1" x14ac:dyDescent="0.25">
      <c r="A41" s="208" t="str">
        <f>IF(C4&lt;&gt;"",C4,"")</f>
        <v/>
      </c>
      <c r="B41" s="211" t="str">
        <f>IF(C5&lt;&gt;"",C5,"")</f>
        <v/>
      </c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</row>
    <row r="42" spans="1:20" s="210" customFormat="1" ht="27" customHeight="1" x14ac:dyDescent="0.25">
      <c r="A42" s="208" t="str">
        <f>IF(E4&lt;&gt;"",E4,"")</f>
        <v/>
      </c>
      <c r="B42" s="211" t="str">
        <f>IF(E5&lt;&gt;"",E5,"")</f>
        <v/>
      </c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</row>
    <row r="43" spans="1:20" s="210" customFormat="1" ht="27" customHeight="1" x14ac:dyDescent="0.25">
      <c r="A43" s="208" t="str">
        <f>IF(G4&lt;&gt;"",G4,"")</f>
        <v/>
      </c>
      <c r="B43" s="211" t="str">
        <f>IF(G5&lt;&gt;"",G5,"")</f>
        <v/>
      </c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</row>
    <row r="44" spans="1:20" s="210" customFormat="1" ht="27" customHeight="1" x14ac:dyDescent="0.25">
      <c r="A44" s="208" t="str">
        <f>IF(I4&lt;&gt;"",I4,"")</f>
        <v/>
      </c>
      <c r="B44" s="211" t="str">
        <f>IF(I5&lt;&gt;"",I5,"")</f>
        <v/>
      </c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09"/>
      <c r="T44" s="209"/>
    </row>
    <row r="45" spans="1:20" s="210" customFormat="1" ht="27" customHeight="1" x14ac:dyDescent="0.25">
      <c r="A45" s="208" t="str">
        <f>IF(K4&lt;&gt;"",K4,"")</f>
        <v/>
      </c>
      <c r="B45" s="211" t="str">
        <f>IF(K5&lt;&gt;"",K5,"")</f>
        <v/>
      </c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</row>
    <row r="46" spans="1:20" s="210" customFormat="1" ht="27" customHeight="1" x14ac:dyDescent="0.25">
      <c r="A46" s="208" t="str">
        <f>IF(M4&lt;&gt;"",M4,"")</f>
        <v/>
      </c>
      <c r="B46" s="211" t="str">
        <f>IF(M5&lt;&gt;"",M5,"")</f>
        <v/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</row>
    <row r="47" spans="1:20" s="210" customFormat="1" ht="27" customHeight="1" x14ac:dyDescent="0.25">
      <c r="A47" s="208" t="str">
        <f>IF(O4&lt;&gt;"",O4,"")</f>
        <v/>
      </c>
      <c r="B47" s="211" t="str">
        <f>IF(O5&lt;&gt;"",O5,"")</f>
        <v/>
      </c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</row>
    <row r="48" spans="1:20" s="210" customFormat="1" ht="27" customHeight="1" x14ac:dyDescent="0.25">
      <c r="A48" s="208" t="str">
        <f>IF(B10&lt;&gt;"",B10,"")</f>
        <v/>
      </c>
      <c r="B48" s="211" t="str">
        <f>IF(B11&lt;&gt;"",B11,"")</f>
        <v/>
      </c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</row>
    <row r="49" spans="1:20" s="210" customFormat="1" ht="27" customHeight="1" x14ac:dyDescent="0.25">
      <c r="A49" s="208" t="str">
        <f>IF(F10&lt;&gt;"",F10,"")</f>
        <v/>
      </c>
      <c r="B49" s="211" t="str">
        <f>IF(F11&lt;&gt;"",F11,"")</f>
        <v/>
      </c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</row>
    <row r="50" spans="1:20" s="210" customFormat="1" ht="27" customHeight="1" x14ac:dyDescent="0.25">
      <c r="A50" s="208" t="str">
        <f>IF(J10&lt;&gt;"",J10,"")</f>
        <v/>
      </c>
      <c r="B50" s="211" t="str">
        <f>IF(J11&lt;&gt;"",J11,"")</f>
        <v/>
      </c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</row>
    <row r="51" spans="1:20" s="210" customFormat="1" ht="27" customHeight="1" x14ac:dyDescent="0.25">
      <c r="A51" s="208" t="str">
        <f>IF(N10&lt;&gt;"",N10,"")</f>
        <v/>
      </c>
      <c r="B51" s="211" t="str">
        <f>IF(N11&lt;&gt;"",N11,"")</f>
        <v/>
      </c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</row>
    <row r="52" spans="1:20" s="210" customFormat="1" ht="27" customHeight="1" x14ac:dyDescent="0.25">
      <c r="A52" s="208" t="str">
        <f>IF(D16&lt;&gt;"",D16,"")</f>
        <v/>
      </c>
      <c r="B52" s="211" t="str">
        <f>IF(D17&lt;&gt;"",D17,"")</f>
        <v/>
      </c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</row>
    <row r="53" spans="1:20" s="210" customFormat="1" ht="27" customHeight="1" x14ac:dyDescent="0.25">
      <c r="A53" s="208" t="str">
        <f>IF(L16&lt;&gt;"",L16,"")</f>
        <v/>
      </c>
      <c r="B53" s="211" t="str">
        <f>IF(L17&lt;&gt;"",L17,"")</f>
        <v/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</row>
    <row r="54" spans="1:20" s="210" customFormat="1" ht="27" customHeight="1" x14ac:dyDescent="0.25">
      <c r="A54" s="208" t="str">
        <f>IF(H20&lt;&gt;"",H20,"")</f>
        <v/>
      </c>
      <c r="B54" s="211" t="str">
        <f>IF(H21&lt;&gt;"",H21,"")</f>
        <v/>
      </c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</row>
    <row r="55" spans="1:20" s="210" customFormat="1" ht="27" customHeight="1" x14ac:dyDescent="0.25">
      <c r="A55" s="208" t="str">
        <f>IF(H24&lt;&gt;"",H24,"")</f>
        <v/>
      </c>
      <c r="B55" s="211" t="str">
        <f>IF(H25&lt;&gt;"",H25,"")</f>
        <v/>
      </c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</row>
    <row r="56" spans="1:20" s="210" customFormat="1" ht="27" customHeight="1" x14ac:dyDescent="0.25">
      <c r="A56" s="208" t="str">
        <f>IF(H28&lt;&gt;"",H28,"")</f>
        <v/>
      </c>
      <c r="B56" s="211" t="str">
        <f>IF(H29&lt;&gt;"",H29,"")</f>
        <v/>
      </c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</row>
    <row r="57" spans="1:20" s="210" customFormat="1" ht="27" customHeight="1" x14ac:dyDescent="0.25">
      <c r="A57" s="208" t="str">
        <f>IF(H32&lt;&gt;"",H32,"")</f>
        <v/>
      </c>
      <c r="B57" s="211" t="str">
        <f>IF(H33&lt;&gt;"",H33,"")</f>
        <v/>
      </c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</row>
    <row r="58" spans="1:20" s="210" customFormat="1" ht="27" customHeight="1" x14ac:dyDescent="0.25">
      <c r="A58" s="209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09"/>
      <c r="S58" s="209"/>
      <c r="T58" s="209"/>
    </row>
    <row r="59" spans="1:20" s="210" customFormat="1" ht="27" customHeight="1" x14ac:dyDescent="0.25">
      <c r="A59" s="209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</row>
    <row r="60" spans="1:20" s="210" customFormat="1" ht="27" customHeight="1" x14ac:dyDescent="0.25">
      <c r="A60" s="209"/>
      <c r="B60" s="209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</row>
    <row r="61" spans="1:20" s="210" customFormat="1" ht="27" customHeight="1" x14ac:dyDescent="0.25">
      <c r="A61" s="209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09"/>
    </row>
    <row r="62" spans="1:20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</row>
    <row r="63" spans="1:20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</row>
    <row r="64" spans="1:20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</row>
    <row r="65" spans="1:20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</row>
    <row r="66" spans="1:20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</row>
    <row r="67" spans="1:20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</row>
    <row r="68" spans="1:20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</row>
    <row r="69" spans="1:20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</row>
    <row r="70" spans="1:20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</row>
    <row r="71" spans="1:20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</row>
    <row r="72" spans="1:20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</row>
    <row r="73" spans="1:20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</row>
    <row r="74" spans="1:20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</row>
    <row r="75" spans="1:20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</row>
    <row r="76" spans="1:20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</row>
    <row r="77" spans="1:20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</row>
    <row r="78" spans="1:20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</row>
    <row r="79" spans="1:20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</row>
    <row r="80" spans="1:20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</row>
    <row r="81" spans="1:20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</row>
    <row r="82" spans="1:20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</row>
    <row r="83" spans="1:20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</row>
    <row r="84" spans="1:20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</row>
    <row r="85" spans="1:20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</row>
    <row r="86" spans="1:20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</row>
    <row r="87" spans="1:20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</row>
    <row r="88" spans="1:20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</row>
    <row r="89" spans="1:20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</row>
    <row r="90" spans="1:20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</row>
    <row r="91" spans="1:20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</row>
    <row r="92" spans="1:20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</row>
    <row r="93" spans="1:20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</row>
    <row r="94" spans="1:20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</row>
    <row r="95" spans="1:20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</row>
    <row r="96" spans="1:20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</row>
    <row r="97" spans="1:20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</row>
    <row r="98" spans="1:20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</row>
    <row r="99" spans="1:20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</row>
    <row r="100" spans="1:20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</row>
    <row r="101" spans="1:20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</row>
    <row r="102" spans="1:20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</row>
    <row r="103" spans="1:20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</row>
    <row r="104" spans="1:20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</row>
    <row r="105" spans="1:20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</row>
    <row r="106" spans="1:20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</row>
    <row r="107" spans="1:20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</row>
    <row r="108" spans="1:20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</row>
    <row r="109" spans="1:20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</row>
    <row r="110" spans="1:20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</row>
    <row r="111" spans="1:20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</row>
    <row r="112" spans="1:20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</row>
    <row r="113" spans="1:20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</row>
    <row r="114" spans="1:20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</row>
    <row r="115" spans="1:20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</row>
    <row r="116" spans="1:20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</row>
    <row r="117" spans="1:20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</row>
    <row r="118" spans="1:20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</row>
    <row r="119" spans="1:20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</row>
    <row r="120" spans="1:20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</row>
    <row r="121" spans="1:20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</row>
    <row r="122" spans="1:20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</row>
    <row r="123" spans="1:20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</row>
    <row r="124" spans="1:20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</row>
    <row r="125" spans="1:20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</row>
    <row r="126" spans="1:20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</row>
    <row r="127" spans="1:20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</row>
    <row r="128" spans="1:20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</row>
    <row r="129" spans="1:20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</row>
    <row r="130" spans="1:20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</row>
    <row r="131" spans="1:20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</row>
    <row r="132" spans="1:20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</row>
    <row r="133" spans="1:20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</row>
    <row r="134" spans="1:20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</row>
    <row r="135" spans="1:20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</row>
    <row r="136" spans="1:20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</row>
    <row r="137" spans="1:20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</row>
    <row r="138" spans="1:20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</row>
    <row r="139" spans="1:20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</row>
    <row r="140" spans="1:20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</row>
    <row r="141" spans="1:20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</row>
    <row r="142" spans="1:20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</row>
    <row r="143" spans="1:20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</row>
    <row r="144" spans="1:20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</row>
    <row r="145" spans="1:20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</row>
    <row r="146" spans="1:20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</row>
    <row r="147" spans="1:20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</row>
    <row r="148" spans="1:20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</row>
    <row r="149" spans="1:20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</row>
    <row r="150" spans="1:20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</row>
    <row r="151" spans="1:20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</row>
    <row r="152" spans="1:20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</row>
    <row r="153" spans="1:20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</row>
    <row r="154" spans="1:20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</row>
    <row r="155" spans="1:20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</row>
    <row r="156" spans="1:20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</row>
    <row r="157" spans="1:20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</row>
    <row r="158" spans="1:20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</row>
    <row r="159" spans="1:20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</row>
    <row r="160" spans="1:20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</row>
    <row r="161" spans="1:20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</row>
    <row r="162" spans="1:20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</row>
    <row r="163" spans="1:20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</row>
    <row r="164" spans="1:20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</row>
    <row r="165" spans="1:20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</row>
    <row r="166" spans="1:20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</row>
    <row r="167" spans="1:20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</row>
    <row r="168" spans="1:20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</row>
    <row r="169" spans="1:20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</row>
    <row r="170" spans="1:20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</row>
    <row r="171" spans="1:20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</row>
    <row r="172" spans="1:20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</row>
    <row r="173" spans="1:20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</row>
    <row r="174" spans="1:20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</row>
    <row r="175" spans="1:20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</row>
    <row r="176" spans="1:20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</row>
    <row r="177" spans="1:20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</row>
    <row r="178" spans="1:20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</row>
    <row r="179" spans="1:20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</row>
    <row r="180" spans="1:20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</row>
    <row r="181" spans="1:20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</row>
    <row r="182" spans="1:20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</row>
    <row r="183" spans="1:20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</row>
    <row r="184" spans="1:20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</row>
    <row r="185" spans="1:20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</row>
    <row r="186" spans="1:20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</row>
    <row r="187" spans="1:20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</row>
    <row r="188" spans="1:20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</row>
    <row r="189" spans="1:20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</row>
    <row r="190" spans="1:20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</row>
    <row r="191" spans="1:20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</row>
    <row r="192" spans="1:20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</row>
    <row r="193" spans="1:20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</row>
    <row r="194" spans="1:20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</row>
    <row r="195" spans="1:20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</row>
    <row r="196" spans="1:20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</row>
    <row r="197" spans="1:20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</row>
    <row r="198" spans="1:20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</row>
    <row r="199" spans="1:20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</row>
    <row r="200" spans="1:20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</row>
    <row r="201" spans="1:20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</row>
    <row r="202" spans="1:20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</row>
    <row r="203" spans="1:20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</row>
    <row r="204" spans="1:20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</row>
    <row r="205" spans="1:20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</row>
    <row r="206" spans="1:20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</row>
    <row r="207" spans="1:20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</row>
    <row r="208" spans="1:20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</row>
    <row r="209" spans="1:20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</row>
    <row r="210" spans="1:20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</row>
    <row r="211" spans="1:20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</row>
    <row r="212" spans="1:20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</row>
    <row r="213" spans="1:20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</row>
    <row r="214" spans="1:20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</row>
    <row r="215" spans="1:20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</row>
    <row r="216" spans="1:20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</row>
    <row r="217" spans="1:20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</row>
    <row r="218" spans="1:20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</row>
    <row r="219" spans="1:20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</row>
    <row r="220" spans="1:20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</row>
    <row r="221" spans="1:20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</row>
    <row r="222" spans="1:20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</row>
    <row r="223" spans="1:20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</row>
    <row r="224" spans="1:20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</row>
    <row r="225" spans="1:20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</row>
    <row r="226" spans="1:20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</row>
    <row r="227" spans="1:20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</row>
    <row r="228" spans="1:20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</row>
    <row r="229" spans="1:20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</row>
    <row r="230" spans="1:20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</row>
    <row r="231" spans="1:20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</row>
    <row r="232" spans="1:20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</row>
    <row r="233" spans="1:20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</row>
    <row r="234" spans="1:20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</row>
    <row r="235" spans="1:20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</row>
    <row r="236" spans="1:20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</row>
    <row r="237" spans="1:20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</row>
    <row r="238" spans="1:20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</row>
    <row r="239" spans="1:20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</row>
    <row r="240" spans="1:20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</row>
    <row r="241" spans="1:20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</row>
    <row r="242" spans="1:20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</row>
    <row r="243" spans="1:20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</row>
    <row r="244" spans="1:20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</row>
    <row r="245" spans="1:20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</row>
    <row r="246" spans="1:20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</row>
    <row r="247" spans="1:20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</row>
    <row r="248" spans="1:20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</row>
    <row r="249" spans="1:20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</row>
    <row r="250" spans="1:20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</row>
    <row r="251" spans="1:20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</row>
    <row r="252" spans="1:20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</row>
    <row r="253" spans="1:20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</row>
    <row r="254" spans="1:20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</row>
    <row r="255" spans="1:20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</row>
    <row r="256" spans="1:20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</row>
    <row r="257" spans="1:20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</row>
    <row r="258" spans="1:20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</row>
    <row r="259" spans="1:20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</row>
    <row r="260" spans="1:20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</row>
    <row r="261" spans="1:20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</row>
    <row r="262" spans="1:20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</row>
    <row r="263" spans="1:20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</row>
    <row r="264" spans="1:20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</row>
    <row r="265" spans="1:20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</row>
    <row r="266" spans="1:20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</row>
    <row r="267" spans="1:20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</row>
    <row r="268" spans="1:20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</row>
    <row r="269" spans="1:20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</row>
    <row r="270" spans="1:20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</row>
    <row r="271" spans="1:20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</row>
    <row r="272" spans="1:20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</row>
    <row r="273" spans="1:20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</row>
    <row r="274" spans="1:20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</row>
    <row r="275" spans="1:20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</row>
    <row r="276" spans="1:20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</row>
    <row r="277" spans="1:20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</row>
    <row r="278" spans="1:20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</row>
    <row r="279" spans="1:20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</row>
    <row r="280" spans="1:20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</row>
    <row r="281" spans="1:20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</row>
    <row r="282" spans="1:20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</row>
    <row r="283" spans="1:20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</row>
    <row r="284" spans="1:20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</row>
    <row r="285" spans="1:20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</row>
    <row r="286" spans="1:20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</row>
    <row r="287" spans="1:20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</row>
    <row r="288" spans="1:20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</row>
    <row r="289" spans="1:20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</row>
    <row r="290" spans="1:20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</row>
    <row r="291" spans="1:20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</row>
    <row r="292" spans="1:20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</row>
    <row r="293" spans="1:20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</row>
    <row r="294" spans="1:20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</row>
    <row r="295" spans="1:20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</row>
    <row r="296" spans="1:20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</row>
    <row r="297" spans="1:20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</row>
    <row r="298" spans="1:20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</row>
    <row r="299" spans="1:20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</row>
    <row r="300" spans="1:20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</row>
    <row r="301" spans="1:20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</row>
    <row r="302" spans="1:20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</row>
    <row r="303" spans="1:20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</row>
    <row r="304" spans="1:20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</row>
    <row r="305" spans="1:20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</row>
    <row r="306" spans="1:20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</row>
    <row r="307" spans="1:20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</row>
    <row r="308" spans="1:20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</row>
    <row r="309" spans="1:20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</row>
    <row r="310" spans="1:20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</row>
    <row r="311" spans="1:20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</row>
    <row r="312" spans="1:20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</row>
    <row r="313" spans="1:20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</row>
    <row r="314" spans="1:20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</row>
    <row r="315" spans="1:20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</row>
    <row r="316" spans="1:20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</row>
    <row r="317" spans="1:20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</row>
    <row r="318" spans="1:20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</row>
    <row r="319" spans="1:20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</row>
    <row r="320" spans="1:20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</row>
    <row r="321" spans="1:20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</row>
    <row r="322" spans="1:20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</row>
    <row r="323" spans="1:20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</row>
    <row r="324" spans="1:20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</row>
    <row r="325" spans="1:20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</row>
    <row r="326" spans="1:20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</row>
    <row r="327" spans="1:20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</row>
    <row r="328" spans="1:20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</row>
    <row r="329" spans="1:20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</row>
    <row r="330" spans="1:20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</row>
    <row r="331" spans="1:20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</row>
    <row r="332" spans="1:20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</row>
    <row r="333" spans="1:20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</row>
    <row r="334" spans="1:20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</row>
    <row r="335" spans="1:20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</row>
    <row r="336" spans="1:20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</row>
    <row r="337" spans="1:20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</row>
    <row r="338" spans="1:20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</row>
    <row r="339" spans="1:20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</row>
    <row r="340" spans="1:20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</row>
    <row r="341" spans="1:20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</row>
    <row r="342" spans="1:20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</row>
    <row r="343" spans="1:20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</row>
    <row r="344" spans="1:20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</row>
    <row r="345" spans="1:20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</row>
    <row r="346" spans="1:20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</row>
    <row r="347" spans="1:20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</row>
    <row r="348" spans="1:20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</row>
    <row r="349" spans="1:20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</row>
    <row r="350" spans="1:20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</row>
    <row r="351" spans="1:20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</row>
    <row r="352" spans="1:20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</row>
    <row r="353" spans="1:20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</row>
    <row r="354" spans="1:20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</row>
    <row r="355" spans="1:20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</row>
    <row r="356" spans="1:20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</row>
    <row r="357" spans="1:20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</row>
    <row r="358" spans="1:20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</row>
    <row r="359" spans="1:20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</row>
    <row r="360" spans="1:20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</row>
    <row r="361" spans="1:20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</row>
    <row r="362" spans="1:20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</row>
    <row r="363" spans="1:20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</row>
    <row r="364" spans="1:20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</row>
    <row r="365" spans="1:20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</row>
    <row r="366" spans="1:20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</row>
    <row r="367" spans="1:20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</row>
    <row r="368" spans="1:20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</row>
    <row r="369" spans="1:20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</row>
    <row r="370" spans="1:20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</row>
    <row r="371" spans="1:20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</row>
    <row r="372" spans="1:20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</row>
    <row r="373" spans="1:20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</row>
    <row r="374" spans="1:20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</row>
    <row r="375" spans="1:20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</row>
    <row r="376" spans="1:20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</row>
    <row r="377" spans="1:20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</row>
    <row r="378" spans="1:20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</row>
    <row r="379" spans="1:20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</row>
    <row r="380" spans="1:20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</row>
    <row r="381" spans="1:20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</row>
    <row r="382" spans="1:20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</row>
    <row r="383" spans="1:20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</row>
    <row r="384" spans="1:20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</row>
    <row r="385" spans="1:20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</row>
    <row r="386" spans="1:20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</row>
    <row r="387" spans="1:20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</row>
    <row r="388" spans="1:20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</row>
    <row r="389" spans="1:20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</row>
    <row r="390" spans="1:20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</row>
    <row r="391" spans="1:20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</row>
    <row r="392" spans="1:20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</row>
    <row r="393" spans="1:20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</row>
    <row r="394" spans="1:20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</row>
    <row r="395" spans="1:20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</row>
    <row r="396" spans="1:20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</row>
    <row r="397" spans="1:20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</row>
    <row r="398" spans="1:20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</row>
    <row r="399" spans="1:20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</row>
    <row r="400" spans="1:20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</row>
    <row r="401" spans="1:20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</row>
    <row r="402" spans="1:20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</row>
    <row r="403" spans="1:20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</row>
    <row r="404" spans="1:20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</row>
    <row r="405" spans="1:20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</row>
    <row r="406" spans="1:20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</row>
    <row r="407" spans="1:20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</row>
    <row r="408" spans="1:20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</row>
    <row r="409" spans="1:20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</row>
    <row r="410" spans="1:20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</row>
    <row r="411" spans="1:20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</row>
    <row r="412" spans="1:20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</row>
    <row r="413" spans="1:20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</row>
    <row r="414" spans="1:20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</row>
    <row r="415" spans="1:20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</row>
    <row r="416" spans="1:20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</row>
    <row r="417" spans="1:20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</row>
    <row r="418" spans="1:20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</row>
    <row r="419" spans="1:20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</row>
    <row r="420" spans="1:20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</row>
    <row r="421" spans="1:20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</row>
    <row r="422" spans="1:20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</row>
    <row r="423" spans="1:20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</row>
    <row r="424" spans="1:20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</row>
    <row r="425" spans="1:20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</row>
    <row r="426" spans="1:20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</row>
    <row r="427" spans="1:20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</row>
    <row r="428" spans="1:20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</row>
    <row r="429" spans="1:20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</row>
    <row r="430" spans="1:20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</row>
    <row r="431" spans="1:20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</row>
    <row r="432" spans="1:20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</row>
    <row r="433" spans="1:20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</row>
    <row r="434" spans="1:20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</row>
    <row r="435" spans="1:20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</row>
  </sheetData>
  <sheetProtection algorithmName="SHA-512" hashValue="4QWQ3qtdJaWBNmlVwBHSNALSLh2Co44W0PNsTJqPEMjAZCYFIYjeQi82Y72+sZfVneFQSccXwPNPeVPQZYR39w==" saltValue="2sWEMwxTehyD4AsFechSrw==" spinCount="100000" sheet="1" objects="1" scenarios="1"/>
  <mergeCells count="2">
    <mergeCell ref="A1:G1"/>
    <mergeCell ref="I1:O1"/>
  </mergeCells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3" width="28" customWidth="1"/>
    <col min="4" max="4" width="16.28515625" customWidth="1"/>
    <col min="7" max="7" width="19.85546875" customWidth="1"/>
    <col min="8" max="8" width="16.7109375" customWidth="1"/>
  </cols>
  <sheetData>
    <row r="1" spans="1:8" ht="45" x14ac:dyDescent="0.25">
      <c r="A1" s="10" t="s">
        <v>110</v>
      </c>
      <c r="B1" s="10" t="s">
        <v>108</v>
      </c>
      <c r="C1" s="10" t="s">
        <v>107</v>
      </c>
      <c r="D1" s="10" t="s">
        <v>68</v>
      </c>
      <c r="E1" s="10" t="s">
        <v>69</v>
      </c>
      <c r="F1" s="10" t="s">
        <v>70</v>
      </c>
      <c r="G1" s="10" t="s">
        <v>109</v>
      </c>
      <c r="H1" s="10" t="s">
        <v>71</v>
      </c>
    </row>
    <row r="2" spans="1:8" ht="25.5" customHeight="1" x14ac:dyDescent="0.25">
      <c r="A2" s="170"/>
      <c r="B2" s="23">
        <v>1</v>
      </c>
      <c r="C2" s="62"/>
      <c r="D2" s="64"/>
      <c r="E2" s="65"/>
      <c r="F2" s="66"/>
      <c r="G2" s="64"/>
      <c r="H2" s="67"/>
    </row>
    <row r="3" spans="1:8" ht="25.5" customHeight="1" x14ac:dyDescent="0.25">
      <c r="A3" s="171"/>
      <c r="B3" s="23">
        <v>2</v>
      </c>
      <c r="C3" s="62"/>
      <c r="D3" s="64"/>
      <c r="E3" s="65"/>
      <c r="F3" s="66"/>
      <c r="G3" s="64"/>
      <c r="H3" s="67"/>
    </row>
    <row r="4" spans="1:8" ht="25.5" customHeight="1" x14ac:dyDescent="0.25">
      <c r="A4" s="171"/>
      <c r="B4" s="23">
        <v>3</v>
      </c>
      <c r="C4" s="62"/>
      <c r="D4" s="64"/>
      <c r="E4" s="65"/>
      <c r="F4" s="66"/>
      <c r="G4" s="64"/>
      <c r="H4" s="67"/>
    </row>
    <row r="5" spans="1:8" ht="25.5" customHeight="1" x14ac:dyDescent="0.25">
      <c r="A5" s="171"/>
      <c r="B5" s="23">
        <v>4</v>
      </c>
      <c r="C5" s="62"/>
      <c r="D5" s="64"/>
      <c r="E5" s="65"/>
      <c r="F5" s="66"/>
      <c r="G5" s="64"/>
      <c r="H5" s="67"/>
    </row>
    <row r="6" spans="1:8" ht="25.5" customHeight="1" x14ac:dyDescent="0.25">
      <c r="A6" s="172"/>
      <c r="B6" s="23">
        <v>5</v>
      </c>
      <c r="C6" s="62"/>
      <c r="D6" s="64"/>
      <c r="E6" s="65"/>
      <c r="F6" s="66"/>
      <c r="G6" s="64"/>
      <c r="H6" s="67"/>
    </row>
  </sheetData>
  <sheetProtection algorithmName="SHA-512" hashValue="1fBCeB/b8LUMbQzyuCHQk3tsLWMIDvumc+8dV744OVBe3KBx0wWA2eew5MllMS3vIO9ryMQR37XRVJ7eC1q8dg==" saltValue="8OUo++GybHqWeETfo/Q9Xg==" spinCount="100000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listes!$A$4:$A$5</xm:f>
          </x14:formula1>
          <xm:sqref>A2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9311E-60BF-4CB4-B96E-352CDAF592FF}">
  <dimension ref="A1:G84"/>
  <sheetViews>
    <sheetView zoomScaleNormal="100" workbookViewId="0">
      <pane ySplit="5" topLeftCell="A6" activePane="bottomLeft" state="frozen"/>
      <selection pane="bottomLeft" activeCell="D5" sqref="D5"/>
    </sheetView>
  </sheetViews>
  <sheetFormatPr baseColWidth="10" defaultRowHeight="14.25" x14ac:dyDescent="0.2"/>
  <cols>
    <col min="1" max="1" width="12.5703125" style="4" customWidth="1"/>
    <col min="2" max="2" width="42.28515625" style="4" customWidth="1"/>
    <col min="3" max="3" width="27.5703125" style="4" customWidth="1"/>
    <col min="4" max="6" width="19.7109375" style="4" customWidth="1"/>
    <col min="7" max="7" width="11.42578125" style="4"/>
    <col min="8" max="8" width="13.28515625" style="4" bestFit="1" customWidth="1"/>
    <col min="9" max="16384" width="11.42578125" style="4"/>
  </cols>
  <sheetData>
    <row r="1" spans="1:7" ht="16.5" customHeight="1" x14ac:dyDescent="0.2">
      <c r="A1" s="195" t="s">
        <v>29</v>
      </c>
      <c r="B1" s="195"/>
      <c r="C1" s="196">
        <f>'1-Infos demandeur'!B1</f>
        <v>0</v>
      </c>
      <c r="D1" s="196"/>
      <c r="E1" s="196"/>
      <c r="F1" s="196"/>
    </row>
    <row r="2" spans="1:7" ht="19.5" customHeight="1" x14ac:dyDescent="0.2">
      <c r="A2" s="195" t="s">
        <v>30</v>
      </c>
      <c r="B2" s="195"/>
      <c r="C2" s="196">
        <f>'1-Infos demandeur'!B2</f>
        <v>0</v>
      </c>
      <c r="D2" s="196"/>
      <c r="E2" s="196"/>
      <c r="F2" s="196"/>
    </row>
    <row r="4" spans="1:7" ht="19.5" customHeight="1" x14ac:dyDescent="0.2">
      <c r="A4" s="173" t="s">
        <v>113</v>
      </c>
      <c r="B4" s="174"/>
      <c r="C4" s="175"/>
      <c r="D4" s="39" t="s">
        <v>187</v>
      </c>
      <c r="E4" s="111" t="s">
        <v>188</v>
      </c>
      <c r="F4" s="111" t="s">
        <v>189</v>
      </c>
    </row>
    <row r="5" spans="1:7" ht="24.75" customHeight="1" x14ac:dyDescent="0.2">
      <c r="A5" s="176"/>
      <c r="B5" s="177"/>
      <c r="C5" s="178"/>
      <c r="D5" s="40"/>
      <c r="E5" s="40"/>
      <c r="F5" s="40"/>
      <c r="G5" s="31" t="s">
        <v>165</v>
      </c>
    </row>
    <row r="6" spans="1:7" ht="10.5" customHeight="1" x14ac:dyDescent="0.2">
      <c r="A6" s="9"/>
      <c r="B6" s="9"/>
      <c r="C6" s="9"/>
      <c r="D6" s="9"/>
      <c r="E6" s="9"/>
      <c r="F6" s="9"/>
      <c r="G6" s="25"/>
    </row>
    <row r="7" spans="1:7" ht="24.75" customHeight="1" x14ac:dyDescent="0.2">
      <c r="A7" s="182" t="s">
        <v>172</v>
      </c>
      <c r="B7" s="182"/>
      <c r="C7" s="182"/>
      <c r="D7" s="183"/>
      <c r="E7" s="183"/>
      <c r="F7" s="184"/>
      <c r="G7" s="25"/>
    </row>
    <row r="8" spans="1:7" ht="18.75" customHeight="1" x14ac:dyDescent="0.2">
      <c r="A8" s="179" t="s">
        <v>194</v>
      </c>
      <c r="B8" s="179"/>
      <c r="C8" s="179"/>
      <c r="D8" s="62"/>
      <c r="E8" s="62"/>
      <c r="F8" s="62"/>
    </row>
    <row r="9" spans="1:7" ht="18.75" customHeight="1" x14ac:dyDescent="0.2">
      <c r="A9" s="179" t="s">
        <v>130</v>
      </c>
      <c r="B9" s="179"/>
      <c r="C9" s="179"/>
      <c r="D9" s="62"/>
      <c r="E9" s="62"/>
      <c r="F9" s="62"/>
    </row>
    <row r="10" spans="1:7" ht="18.75" customHeight="1" x14ac:dyDescent="0.2">
      <c r="A10" s="185" t="s">
        <v>132</v>
      </c>
      <c r="B10" s="185"/>
      <c r="C10" s="185"/>
      <c r="D10" s="32">
        <f t="shared" ref="D10:F10" si="0">SUM(D8:D9)</f>
        <v>0</v>
      </c>
      <c r="E10" s="32">
        <f t="shared" si="0"/>
        <v>0</v>
      </c>
      <c r="F10" s="32">
        <f t="shared" si="0"/>
        <v>0</v>
      </c>
    </row>
    <row r="11" spans="1:7" ht="12.75" customHeight="1" x14ac:dyDescent="0.2">
      <c r="A11" s="9"/>
      <c r="B11" s="9"/>
      <c r="C11" s="9"/>
      <c r="D11" s="9"/>
      <c r="E11" s="9"/>
      <c r="F11" s="9"/>
    </row>
    <row r="12" spans="1:7" ht="19.5" customHeight="1" x14ac:dyDescent="0.2">
      <c r="A12" s="182" t="s">
        <v>173</v>
      </c>
      <c r="B12" s="182"/>
      <c r="C12" s="182"/>
      <c r="D12" s="188"/>
      <c r="E12" s="188"/>
      <c r="F12" s="188"/>
    </row>
    <row r="13" spans="1:7" ht="30" customHeight="1" x14ac:dyDescent="0.2">
      <c r="A13" s="180" t="s">
        <v>131</v>
      </c>
      <c r="B13" s="181"/>
      <c r="C13" s="181"/>
      <c r="D13" s="29"/>
      <c r="E13" s="29"/>
      <c r="F13" s="30"/>
    </row>
    <row r="14" spans="1:7" x14ac:dyDescent="0.2">
      <c r="A14" s="179" t="s">
        <v>5</v>
      </c>
      <c r="B14" s="187" t="s">
        <v>22</v>
      </c>
      <c r="C14" s="5" t="s">
        <v>2</v>
      </c>
      <c r="D14" s="68"/>
      <c r="E14" s="68"/>
      <c r="F14" s="68"/>
    </row>
    <row r="15" spans="1:7" x14ac:dyDescent="0.2">
      <c r="A15" s="179"/>
      <c r="B15" s="187"/>
      <c r="C15" s="5" t="s">
        <v>4</v>
      </c>
      <c r="D15" s="64"/>
      <c r="E15" s="64"/>
      <c r="F15" s="64"/>
    </row>
    <row r="16" spans="1:7" x14ac:dyDescent="0.2">
      <c r="A16" s="179"/>
      <c r="B16" s="187" t="s">
        <v>23</v>
      </c>
      <c r="C16" s="5" t="s">
        <v>2</v>
      </c>
      <c r="D16" s="68"/>
      <c r="E16" s="68"/>
      <c r="F16" s="68"/>
    </row>
    <row r="17" spans="1:6" x14ac:dyDescent="0.2">
      <c r="A17" s="179"/>
      <c r="B17" s="187"/>
      <c r="C17" s="5" t="s">
        <v>4</v>
      </c>
      <c r="D17" s="64"/>
      <c r="E17" s="64"/>
      <c r="F17" s="64"/>
    </row>
    <row r="18" spans="1:6" x14ac:dyDescent="0.2">
      <c r="A18" s="179"/>
      <c r="B18" s="187" t="s">
        <v>24</v>
      </c>
      <c r="C18" s="5" t="s">
        <v>2</v>
      </c>
      <c r="D18" s="68"/>
      <c r="E18" s="68"/>
      <c r="F18" s="68"/>
    </row>
    <row r="19" spans="1:6" x14ac:dyDescent="0.2">
      <c r="A19" s="179"/>
      <c r="B19" s="187"/>
      <c r="C19" s="5" t="s">
        <v>4</v>
      </c>
      <c r="D19" s="64"/>
      <c r="E19" s="64"/>
      <c r="F19" s="64"/>
    </row>
    <row r="20" spans="1:6" x14ac:dyDescent="0.2">
      <c r="A20" s="179" t="s">
        <v>6</v>
      </c>
      <c r="B20" s="187" t="s">
        <v>3</v>
      </c>
      <c r="C20" s="5" t="s">
        <v>2</v>
      </c>
      <c r="D20" s="68"/>
      <c r="E20" s="68"/>
      <c r="F20" s="68"/>
    </row>
    <row r="21" spans="1:6" x14ac:dyDescent="0.2">
      <c r="A21" s="179"/>
      <c r="B21" s="187"/>
      <c r="C21" s="5" t="s">
        <v>4</v>
      </c>
      <c r="D21" s="64"/>
      <c r="E21" s="64"/>
      <c r="F21" s="64"/>
    </row>
    <row r="22" spans="1:6" x14ac:dyDescent="0.2">
      <c r="A22" s="197" t="s">
        <v>7</v>
      </c>
      <c r="B22" s="187" t="s">
        <v>66</v>
      </c>
      <c r="C22" s="5" t="s">
        <v>2</v>
      </c>
      <c r="D22" s="68"/>
      <c r="E22" s="68"/>
      <c r="F22" s="68"/>
    </row>
    <row r="23" spans="1:6" x14ac:dyDescent="0.2">
      <c r="A23" s="197"/>
      <c r="B23" s="187"/>
      <c r="C23" s="5" t="s">
        <v>4</v>
      </c>
      <c r="D23" s="64"/>
      <c r="E23" s="64"/>
      <c r="F23" s="64"/>
    </row>
    <row r="24" spans="1:6" x14ac:dyDescent="0.2">
      <c r="A24" s="197"/>
      <c r="B24" s="187" t="s">
        <v>67</v>
      </c>
      <c r="C24" s="5" t="s">
        <v>2</v>
      </c>
      <c r="D24" s="68"/>
      <c r="E24" s="68"/>
      <c r="F24" s="68"/>
    </row>
    <row r="25" spans="1:6" x14ac:dyDescent="0.2">
      <c r="A25" s="197"/>
      <c r="B25" s="187"/>
      <c r="C25" s="5" t="s">
        <v>4</v>
      </c>
      <c r="D25" s="64"/>
      <c r="E25" s="64"/>
      <c r="F25" s="64"/>
    </row>
    <row r="26" spans="1:6" x14ac:dyDescent="0.2">
      <c r="A26" s="179" t="s">
        <v>63</v>
      </c>
      <c r="B26" s="186" t="s">
        <v>65</v>
      </c>
      <c r="C26" s="5" t="s">
        <v>2</v>
      </c>
      <c r="D26" s="68"/>
      <c r="E26" s="68"/>
      <c r="F26" s="68"/>
    </row>
    <row r="27" spans="1:6" x14ac:dyDescent="0.2">
      <c r="A27" s="179"/>
      <c r="B27" s="186"/>
      <c r="C27" s="5" t="s">
        <v>4</v>
      </c>
      <c r="D27" s="64"/>
      <c r="E27" s="64"/>
      <c r="F27" s="64"/>
    </row>
    <row r="28" spans="1:6" ht="14.25" customHeight="1" x14ac:dyDescent="0.2">
      <c r="A28" s="179" t="s">
        <v>64</v>
      </c>
      <c r="B28" s="186" t="s">
        <v>65</v>
      </c>
      <c r="C28" s="5" t="s">
        <v>2</v>
      </c>
      <c r="D28" s="68"/>
      <c r="E28" s="68"/>
      <c r="F28" s="68"/>
    </row>
    <row r="29" spans="1:6" ht="14.25" customHeight="1" x14ac:dyDescent="0.2">
      <c r="A29" s="179"/>
      <c r="B29" s="186"/>
      <c r="C29" s="5" t="s">
        <v>4</v>
      </c>
      <c r="D29" s="64"/>
      <c r="E29" s="64"/>
      <c r="F29" s="64"/>
    </row>
    <row r="30" spans="1:6" ht="15" x14ac:dyDescent="0.2">
      <c r="A30" s="189" t="s">
        <v>9</v>
      </c>
      <c r="B30" s="190"/>
      <c r="C30" s="191"/>
      <c r="D30" s="6">
        <f t="shared" ref="D30:F30" si="1">D14+D16+D18</f>
        <v>0</v>
      </c>
      <c r="E30" s="6">
        <f t="shared" ref="E30" si="2">E14+E16+E18</f>
        <v>0</v>
      </c>
      <c r="F30" s="6">
        <f t="shared" si="1"/>
        <v>0</v>
      </c>
    </row>
    <row r="31" spans="1:6" ht="15" x14ac:dyDescent="0.2">
      <c r="A31" s="189" t="s">
        <v>11</v>
      </c>
      <c r="B31" s="190"/>
      <c r="C31" s="191"/>
      <c r="D31" s="6">
        <f t="shared" ref="D31:F31" si="3">D20</f>
        <v>0</v>
      </c>
      <c r="E31" s="6">
        <f t="shared" ref="E31" si="4">E20</f>
        <v>0</v>
      </c>
      <c r="F31" s="6">
        <f t="shared" si="3"/>
        <v>0</v>
      </c>
    </row>
    <row r="32" spans="1:6" ht="15" x14ac:dyDescent="0.2">
      <c r="A32" s="189" t="s">
        <v>10</v>
      </c>
      <c r="B32" s="190"/>
      <c r="C32" s="191"/>
      <c r="D32" s="6">
        <f t="shared" ref="D32:F32" si="5">D22+D24</f>
        <v>0</v>
      </c>
      <c r="E32" s="6">
        <f t="shared" ref="E32" si="6">E22+E24</f>
        <v>0</v>
      </c>
      <c r="F32" s="6">
        <f t="shared" si="5"/>
        <v>0</v>
      </c>
    </row>
    <row r="33" spans="1:6" ht="15" x14ac:dyDescent="0.2">
      <c r="A33" s="189" t="s">
        <v>25</v>
      </c>
      <c r="B33" s="190"/>
      <c r="C33" s="191"/>
      <c r="D33" s="7">
        <f t="shared" ref="D33:F33" si="7">D26+D28</f>
        <v>0</v>
      </c>
      <c r="E33" s="7">
        <f t="shared" ref="E33" si="8">E26+E28</f>
        <v>0</v>
      </c>
      <c r="F33" s="7">
        <f t="shared" si="7"/>
        <v>0</v>
      </c>
    </row>
    <row r="34" spans="1:6" ht="15" x14ac:dyDescent="0.2">
      <c r="A34" s="192" t="s">
        <v>8</v>
      </c>
      <c r="B34" s="192"/>
      <c r="C34" s="192"/>
      <c r="D34" s="8">
        <f t="shared" ref="D34:F34" si="9">D30+D31+D32+D33</f>
        <v>0</v>
      </c>
      <c r="E34" s="8">
        <f t="shared" ref="E34" si="10">E30+E31+E32+E33</f>
        <v>0</v>
      </c>
      <c r="F34" s="8">
        <f t="shared" si="9"/>
        <v>0</v>
      </c>
    </row>
    <row r="35" spans="1:6" x14ac:dyDescent="0.2">
      <c r="A35" s="193" t="s">
        <v>20</v>
      </c>
      <c r="B35" s="193"/>
      <c r="C35" s="193"/>
      <c r="D35" s="3">
        <f>(D14*D15+D16*D17+D18*D19+D20*D21+D22*D23+D24*D25+D26*D27+D28*D29)*1000</f>
        <v>0</v>
      </c>
      <c r="E35" s="3">
        <f>(E14*E15+E16*E17+E18*E19+E20*E21+E22*E23+E24*E25+E26*E27+E28*E29)*1000</f>
        <v>0</v>
      </c>
      <c r="F35" s="3">
        <f>(F14*F15+F16*F17+F18*F19+F20*F21+F22*F23+F24*F25+F26*F27+F28*F29)*1000</f>
        <v>0</v>
      </c>
    </row>
    <row r="36" spans="1:6" x14ac:dyDescent="0.2">
      <c r="A36" s="193" t="s">
        <v>26</v>
      </c>
      <c r="B36" s="193"/>
      <c r="C36" s="193"/>
      <c r="D36" s="16"/>
      <c r="E36" s="16"/>
      <c r="F36" s="16"/>
    </row>
    <row r="37" spans="1:6" x14ac:dyDescent="0.2">
      <c r="A37" s="9"/>
      <c r="B37" s="9"/>
      <c r="C37" s="9"/>
      <c r="D37" s="9"/>
      <c r="E37" s="9"/>
      <c r="F37" s="9"/>
    </row>
    <row r="38" spans="1:6" ht="29.25" customHeight="1" x14ac:dyDescent="0.2">
      <c r="A38" s="194" t="s">
        <v>0</v>
      </c>
      <c r="B38" s="194"/>
      <c r="C38" s="194"/>
      <c r="D38" s="194"/>
      <c r="E38" s="194"/>
      <c r="F38" s="194"/>
    </row>
    <row r="39" spans="1:6" x14ac:dyDescent="0.2">
      <c r="A39" s="179" t="s">
        <v>166</v>
      </c>
      <c r="B39" s="186" t="s">
        <v>65</v>
      </c>
      <c r="C39" s="5" t="s">
        <v>2</v>
      </c>
      <c r="D39" s="68"/>
      <c r="E39" s="68"/>
      <c r="F39" s="68"/>
    </row>
    <row r="40" spans="1:6" x14ac:dyDescent="0.2">
      <c r="A40" s="179"/>
      <c r="B40" s="186"/>
      <c r="C40" s="5" t="s">
        <v>4</v>
      </c>
      <c r="D40" s="64"/>
      <c r="E40" s="64"/>
      <c r="F40" s="64"/>
    </row>
    <row r="41" spans="1:6" ht="14.25" customHeight="1" x14ac:dyDescent="0.2">
      <c r="A41" s="179" t="s">
        <v>167</v>
      </c>
      <c r="B41" s="186" t="s">
        <v>65</v>
      </c>
      <c r="C41" s="5" t="s">
        <v>2</v>
      </c>
      <c r="D41" s="68"/>
      <c r="E41" s="68"/>
      <c r="F41" s="68"/>
    </row>
    <row r="42" spans="1:6" ht="14.25" customHeight="1" x14ac:dyDescent="0.2">
      <c r="A42" s="179"/>
      <c r="B42" s="186"/>
      <c r="C42" s="5" t="s">
        <v>4</v>
      </c>
      <c r="D42" s="64"/>
      <c r="E42" s="64"/>
      <c r="F42" s="64"/>
    </row>
    <row r="43" spans="1:6" ht="14.25" customHeight="1" x14ac:dyDescent="0.2">
      <c r="A43" s="179" t="s">
        <v>168</v>
      </c>
      <c r="B43" s="186" t="s">
        <v>65</v>
      </c>
      <c r="C43" s="5" t="s">
        <v>2</v>
      </c>
      <c r="D43" s="68"/>
      <c r="E43" s="68"/>
      <c r="F43" s="68"/>
    </row>
    <row r="44" spans="1:6" ht="14.25" customHeight="1" x14ac:dyDescent="0.2">
      <c r="A44" s="179"/>
      <c r="B44" s="186"/>
      <c r="C44" s="5" t="s">
        <v>4</v>
      </c>
      <c r="D44" s="64"/>
      <c r="E44" s="64"/>
      <c r="F44" s="64"/>
    </row>
    <row r="45" spans="1:6" ht="14.25" customHeight="1" x14ac:dyDescent="0.2">
      <c r="A45" s="179" t="s">
        <v>169</v>
      </c>
      <c r="B45" s="186" t="s">
        <v>65</v>
      </c>
      <c r="C45" s="5" t="s">
        <v>2</v>
      </c>
      <c r="D45" s="68"/>
      <c r="E45" s="68"/>
      <c r="F45" s="68"/>
    </row>
    <row r="46" spans="1:6" ht="14.25" customHeight="1" x14ac:dyDescent="0.2">
      <c r="A46" s="179"/>
      <c r="B46" s="186"/>
      <c r="C46" s="5" t="s">
        <v>4</v>
      </c>
      <c r="D46" s="64"/>
      <c r="E46" s="64"/>
      <c r="F46" s="64"/>
    </row>
    <row r="47" spans="1:6" ht="15" x14ac:dyDescent="0.2">
      <c r="A47" s="192" t="s">
        <v>16</v>
      </c>
      <c r="B47" s="192"/>
      <c r="C47" s="192"/>
      <c r="D47" s="8">
        <f t="shared" ref="D47:F47" si="11">D39+D41+D43+D45</f>
        <v>0</v>
      </c>
      <c r="E47" s="8">
        <f t="shared" ref="E47" si="12">E39+E41+E43+E45</f>
        <v>0</v>
      </c>
      <c r="F47" s="8">
        <f t="shared" si="11"/>
        <v>0</v>
      </c>
    </row>
    <row r="48" spans="1:6" x14ac:dyDescent="0.2">
      <c r="A48" s="193" t="s">
        <v>20</v>
      </c>
      <c r="B48" s="193"/>
      <c r="C48" s="193"/>
      <c r="D48" s="3">
        <f>(D39*D40+D41*D42+D43*D44+D45*D46)*1000</f>
        <v>0</v>
      </c>
      <c r="E48" s="3">
        <f>(E39*E40+E41*E42+E43*E44+E45*E46)*1000</f>
        <v>0</v>
      </c>
      <c r="F48" s="3">
        <f>(F39*F40+F41*F42+F43*F44+F45*F46)*1000</f>
        <v>0</v>
      </c>
    </row>
    <row r="49" spans="1:6" x14ac:dyDescent="0.2">
      <c r="A49" s="1"/>
      <c r="B49" s="1"/>
      <c r="C49" s="1"/>
      <c r="D49" s="2"/>
      <c r="E49" s="2"/>
      <c r="F49" s="2"/>
    </row>
    <row r="50" spans="1:6" ht="33" customHeight="1" x14ac:dyDescent="0.2">
      <c r="A50" s="194" t="s">
        <v>21</v>
      </c>
      <c r="B50" s="194"/>
      <c r="C50" s="194"/>
      <c r="D50" s="194"/>
      <c r="E50" s="194"/>
      <c r="F50" s="194"/>
    </row>
    <row r="51" spans="1:6" x14ac:dyDescent="0.2">
      <c r="A51" s="179" t="s">
        <v>166</v>
      </c>
      <c r="B51" s="186" t="s">
        <v>65</v>
      </c>
      <c r="C51" s="5" t="s">
        <v>2</v>
      </c>
      <c r="D51" s="68"/>
      <c r="E51" s="68"/>
      <c r="F51" s="68"/>
    </row>
    <row r="52" spans="1:6" x14ac:dyDescent="0.2">
      <c r="A52" s="179"/>
      <c r="B52" s="186"/>
      <c r="C52" s="5" t="s">
        <v>4</v>
      </c>
      <c r="D52" s="64"/>
      <c r="E52" s="64"/>
      <c r="F52" s="64"/>
    </row>
    <row r="53" spans="1:6" ht="14.25" customHeight="1" x14ac:dyDescent="0.2">
      <c r="A53" s="179" t="s">
        <v>167</v>
      </c>
      <c r="B53" s="186" t="s">
        <v>65</v>
      </c>
      <c r="C53" s="5" t="s">
        <v>2</v>
      </c>
      <c r="D53" s="68"/>
      <c r="E53" s="68"/>
      <c r="F53" s="68"/>
    </row>
    <row r="54" spans="1:6" ht="14.25" customHeight="1" x14ac:dyDescent="0.2">
      <c r="A54" s="179"/>
      <c r="B54" s="186"/>
      <c r="C54" s="5" t="s">
        <v>4</v>
      </c>
      <c r="D54" s="64"/>
      <c r="E54" s="64"/>
      <c r="F54" s="64"/>
    </row>
    <row r="55" spans="1:6" ht="14.25" customHeight="1" x14ac:dyDescent="0.2">
      <c r="A55" s="179" t="s">
        <v>168</v>
      </c>
      <c r="B55" s="186" t="s">
        <v>65</v>
      </c>
      <c r="C55" s="5" t="s">
        <v>2</v>
      </c>
      <c r="D55" s="68"/>
      <c r="E55" s="68"/>
      <c r="F55" s="68"/>
    </row>
    <row r="56" spans="1:6" ht="14.25" customHeight="1" x14ac:dyDescent="0.2">
      <c r="A56" s="179"/>
      <c r="B56" s="186"/>
      <c r="C56" s="5" t="s">
        <v>4</v>
      </c>
      <c r="D56" s="64"/>
      <c r="E56" s="64"/>
      <c r="F56" s="64"/>
    </row>
    <row r="57" spans="1:6" ht="14.25" customHeight="1" x14ac:dyDescent="0.2">
      <c r="A57" s="179" t="s">
        <v>169</v>
      </c>
      <c r="B57" s="186" t="s">
        <v>65</v>
      </c>
      <c r="C57" s="5" t="s">
        <v>2</v>
      </c>
      <c r="D57" s="68"/>
      <c r="E57" s="68"/>
      <c r="F57" s="68"/>
    </row>
    <row r="58" spans="1:6" ht="14.25" customHeight="1" x14ac:dyDescent="0.2">
      <c r="A58" s="179"/>
      <c r="B58" s="186"/>
      <c r="C58" s="5" t="s">
        <v>4</v>
      </c>
      <c r="D58" s="64"/>
      <c r="E58" s="64"/>
      <c r="F58" s="64"/>
    </row>
    <row r="59" spans="1:6" ht="15" x14ac:dyDescent="0.2">
      <c r="A59" s="192" t="s">
        <v>16</v>
      </c>
      <c r="B59" s="192"/>
      <c r="C59" s="192"/>
      <c r="D59" s="8">
        <f t="shared" ref="D59:F59" si="13">D51+D53+D55+D57</f>
        <v>0</v>
      </c>
      <c r="E59" s="8">
        <f>E51+E53+E55+E57</f>
        <v>0</v>
      </c>
      <c r="F59" s="8">
        <f t="shared" si="13"/>
        <v>0</v>
      </c>
    </row>
    <row r="60" spans="1:6" x14ac:dyDescent="0.2">
      <c r="A60" s="193" t="s">
        <v>20</v>
      </c>
      <c r="B60" s="193"/>
      <c r="C60" s="193"/>
      <c r="D60" s="3">
        <f>(D51*D52+D53*D54+D55*D56+D57*D58)*1000</f>
        <v>0</v>
      </c>
      <c r="E60" s="3">
        <f>(E51*E52+E53*E54+E55*E56+E57*E58)*1000</f>
        <v>0</v>
      </c>
      <c r="F60" s="3">
        <f>(F51*F52+F53*F54+F55*F56+F57*F58)*1000</f>
        <v>0</v>
      </c>
    </row>
    <row r="61" spans="1:6" x14ac:dyDescent="0.2">
      <c r="A61" s="9"/>
      <c r="B61" s="9"/>
      <c r="C61" s="9"/>
      <c r="D61" s="9"/>
      <c r="E61" s="9"/>
      <c r="F61" s="9"/>
    </row>
    <row r="62" spans="1:6" ht="42" customHeight="1" x14ac:dyDescent="0.2">
      <c r="A62" s="194" t="s">
        <v>1</v>
      </c>
      <c r="B62" s="194"/>
      <c r="C62" s="194"/>
      <c r="D62" s="194"/>
      <c r="E62" s="194"/>
      <c r="F62" s="194"/>
    </row>
    <row r="63" spans="1:6" ht="14.25" customHeight="1" x14ac:dyDescent="0.2">
      <c r="A63" s="179" t="s">
        <v>166</v>
      </c>
      <c r="B63" s="186" t="s">
        <v>65</v>
      </c>
      <c r="C63" s="5" t="s">
        <v>18</v>
      </c>
      <c r="D63" s="68"/>
      <c r="E63" s="68"/>
      <c r="F63" s="68"/>
    </row>
    <row r="64" spans="1:6" ht="28.5" x14ac:dyDescent="0.2">
      <c r="A64" s="179"/>
      <c r="B64" s="186"/>
      <c r="C64" s="5" t="s">
        <v>19</v>
      </c>
      <c r="D64" s="64"/>
      <c r="E64" s="64"/>
      <c r="F64" s="64"/>
    </row>
    <row r="65" spans="1:6" ht="14.25" customHeight="1" x14ac:dyDescent="0.2">
      <c r="A65" s="179" t="s">
        <v>167</v>
      </c>
      <c r="B65" s="186" t="s">
        <v>65</v>
      </c>
      <c r="C65" s="5" t="s">
        <v>18</v>
      </c>
      <c r="D65" s="68"/>
      <c r="E65" s="68"/>
      <c r="F65" s="68"/>
    </row>
    <row r="66" spans="1:6" ht="28.5" x14ac:dyDescent="0.2">
      <c r="A66" s="179"/>
      <c r="B66" s="186"/>
      <c r="C66" s="5" t="s">
        <v>19</v>
      </c>
      <c r="D66" s="64"/>
      <c r="E66" s="64"/>
      <c r="F66" s="64"/>
    </row>
    <row r="67" spans="1:6" ht="14.25" customHeight="1" x14ac:dyDescent="0.2">
      <c r="A67" s="179" t="s">
        <v>168</v>
      </c>
      <c r="B67" s="186" t="s">
        <v>65</v>
      </c>
      <c r="C67" s="5" t="s">
        <v>18</v>
      </c>
      <c r="D67" s="68"/>
      <c r="E67" s="68"/>
      <c r="F67" s="68"/>
    </row>
    <row r="68" spans="1:6" ht="28.5" x14ac:dyDescent="0.2">
      <c r="A68" s="179"/>
      <c r="B68" s="186"/>
      <c r="C68" s="5" t="s">
        <v>19</v>
      </c>
      <c r="D68" s="64"/>
      <c r="E68" s="64"/>
      <c r="F68" s="64"/>
    </row>
    <row r="69" spans="1:6" ht="14.25" customHeight="1" x14ac:dyDescent="0.2">
      <c r="A69" s="179" t="s">
        <v>169</v>
      </c>
      <c r="B69" s="186" t="s">
        <v>65</v>
      </c>
      <c r="C69" s="5" t="s">
        <v>18</v>
      </c>
      <c r="D69" s="68"/>
      <c r="E69" s="68"/>
      <c r="F69" s="68"/>
    </row>
    <row r="70" spans="1:6" ht="28.5" x14ac:dyDescent="0.2">
      <c r="A70" s="179"/>
      <c r="B70" s="186"/>
      <c r="C70" s="5" t="s">
        <v>19</v>
      </c>
      <c r="D70" s="64"/>
      <c r="E70" s="64"/>
      <c r="F70" s="64"/>
    </row>
    <row r="71" spans="1:6" ht="15" x14ac:dyDescent="0.2">
      <c r="A71" s="192" t="s">
        <v>17</v>
      </c>
      <c r="B71" s="192"/>
      <c r="C71" s="192"/>
      <c r="D71" s="8">
        <f t="shared" ref="D71:F71" si="14">D63+D65+D67+D69</f>
        <v>0</v>
      </c>
      <c r="E71" s="8">
        <f t="shared" ref="E71" si="15">E63+E65+E67+E69</f>
        <v>0</v>
      </c>
      <c r="F71" s="8">
        <f t="shared" si="14"/>
        <v>0</v>
      </c>
    </row>
    <row r="72" spans="1:6" x14ac:dyDescent="0.2">
      <c r="A72" s="193" t="s">
        <v>20</v>
      </c>
      <c r="B72" s="193"/>
      <c r="C72" s="193"/>
      <c r="D72" s="3">
        <f>(D63*D64+D65*D66+D67*D68+D69*D70)*1000</f>
        <v>0</v>
      </c>
      <c r="E72" s="3">
        <f>(E63*E64+E65*E66+E67*E68+E69*E70)*1000</f>
        <v>0</v>
      </c>
      <c r="F72" s="3">
        <f>(F63*F64+F65*F66+F67*F68+F69*F70)*1000</f>
        <v>0</v>
      </c>
    </row>
    <row r="73" spans="1:6" x14ac:dyDescent="0.2">
      <c r="A73" s="1"/>
      <c r="B73" s="1"/>
      <c r="C73" s="1"/>
      <c r="D73" s="2"/>
      <c r="E73" s="2"/>
      <c r="F73" s="2"/>
    </row>
    <row r="74" spans="1:6" ht="42" customHeight="1" x14ac:dyDescent="0.2">
      <c r="A74" s="28" t="s">
        <v>133</v>
      </c>
      <c r="B74" s="69" t="s">
        <v>65</v>
      </c>
      <c r="C74" s="70"/>
      <c r="D74" s="70"/>
      <c r="E74" s="70"/>
      <c r="F74" s="71"/>
    </row>
    <row r="75" spans="1:6" x14ac:dyDescent="0.2">
      <c r="A75" s="179" t="s">
        <v>12</v>
      </c>
      <c r="B75" s="186" t="s">
        <v>65</v>
      </c>
      <c r="C75" s="5" t="s">
        <v>2</v>
      </c>
      <c r="D75" s="68"/>
      <c r="E75" s="68"/>
      <c r="F75" s="68"/>
    </row>
    <row r="76" spans="1:6" x14ac:dyDescent="0.2">
      <c r="A76" s="179"/>
      <c r="B76" s="186"/>
      <c r="C76" s="5" t="s">
        <v>4</v>
      </c>
      <c r="D76" s="64"/>
      <c r="E76" s="64"/>
      <c r="F76" s="64"/>
    </row>
    <row r="77" spans="1:6" x14ac:dyDescent="0.2">
      <c r="A77" s="179" t="s">
        <v>13</v>
      </c>
      <c r="B77" s="186" t="s">
        <v>65</v>
      </c>
      <c r="C77" s="5" t="s">
        <v>2</v>
      </c>
      <c r="D77" s="68"/>
      <c r="E77" s="68"/>
      <c r="F77" s="68"/>
    </row>
    <row r="78" spans="1:6" x14ac:dyDescent="0.2">
      <c r="A78" s="179"/>
      <c r="B78" s="186"/>
      <c r="C78" s="5" t="s">
        <v>4</v>
      </c>
      <c r="D78" s="64"/>
      <c r="E78" s="64"/>
      <c r="F78" s="64"/>
    </row>
    <row r="79" spans="1:6" x14ac:dyDescent="0.2">
      <c r="A79" s="179" t="s">
        <v>14</v>
      </c>
      <c r="B79" s="186" t="s">
        <v>65</v>
      </c>
      <c r="C79" s="5" t="s">
        <v>2</v>
      </c>
      <c r="D79" s="68"/>
      <c r="E79" s="68"/>
      <c r="F79" s="68"/>
    </row>
    <row r="80" spans="1:6" x14ac:dyDescent="0.2">
      <c r="A80" s="179"/>
      <c r="B80" s="186"/>
      <c r="C80" s="5" t="s">
        <v>4</v>
      </c>
      <c r="D80" s="64"/>
      <c r="E80" s="64"/>
      <c r="F80" s="64"/>
    </row>
    <row r="81" spans="1:6" x14ac:dyDescent="0.2">
      <c r="A81" s="179" t="s">
        <v>15</v>
      </c>
      <c r="B81" s="186" t="s">
        <v>65</v>
      </c>
      <c r="C81" s="5" t="s">
        <v>2</v>
      </c>
      <c r="D81" s="68"/>
      <c r="E81" s="68"/>
      <c r="F81" s="68"/>
    </row>
    <row r="82" spans="1:6" x14ac:dyDescent="0.2">
      <c r="A82" s="179"/>
      <c r="B82" s="186"/>
      <c r="C82" s="5" t="s">
        <v>4</v>
      </c>
      <c r="D82" s="64"/>
      <c r="E82" s="64"/>
      <c r="F82" s="64"/>
    </row>
    <row r="83" spans="1:6" ht="15" x14ac:dyDescent="0.2">
      <c r="A83" s="192" t="s">
        <v>16</v>
      </c>
      <c r="B83" s="192"/>
      <c r="C83" s="192"/>
      <c r="D83" s="8">
        <f t="shared" ref="D83:F83" si="16">D75+D77+D79+D81</f>
        <v>0</v>
      </c>
      <c r="E83" s="8">
        <f t="shared" si="16"/>
        <v>0</v>
      </c>
      <c r="F83" s="8">
        <f t="shared" si="16"/>
        <v>0</v>
      </c>
    </row>
    <row r="84" spans="1:6" x14ac:dyDescent="0.2">
      <c r="A84" s="193" t="s">
        <v>20</v>
      </c>
      <c r="B84" s="193"/>
      <c r="C84" s="193"/>
      <c r="D84" s="3">
        <f t="shared" ref="D84:F84" si="17">(D75*D76+D77*D78+D79*D80+D81*D82)*1000</f>
        <v>0</v>
      </c>
      <c r="E84" s="3">
        <f t="shared" si="17"/>
        <v>0</v>
      </c>
      <c r="F84" s="3">
        <f t="shared" si="17"/>
        <v>0</v>
      </c>
    </row>
  </sheetData>
  <sheetProtection password="E827" sheet="1" formatRows="0"/>
  <mergeCells count="76">
    <mergeCell ref="A84:C84"/>
    <mergeCell ref="A81:A82"/>
    <mergeCell ref="B81:B82"/>
    <mergeCell ref="A72:C72"/>
    <mergeCell ref="A75:A76"/>
    <mergeCell ref="B75:B76"/>
    <mergeCell ref="A77:A78"/>
    <mergeCell ref="B77:B78"/>
    <mergeCell ref="A79:A80"/>
    <mergeCell ref="A83:C83"/>
    <mergeCell ref="B79:B80"/>
    <mergeCell ref="A30:C30"/>
    <mergeCell ref="A26:A27"/>
    <mergeCell ref="A65:A66"/>
    <mergeCell ref="B65:B66"/>
    <mergeCell ref="A67:A68"/>
    <mergeCell ref="B67:B68"/>
    <mergeCell ref="A57:A58"/>
    <mergeCell ref="B57:B58"/>
    <mergeCell ref="A59:C59"/>
    <mergeCell ref="A63:A64"/>
    <mergeCell ref="B63:B64"/>
    <mergeCell ref="A62:F62"/>
    <mergeCell ref="A60:C60"/>
    <mergeCell ref="A39:A40"/>
    <mergeCell ref="B39:B40"/>
    <mergeCell ref="A31:C31"/>
    <mergeCell ref="A1:B1"/>
    <mergeCell ref="A2:B2"/>
    <mergeCell ref="C1:F1"/>
    <mergeCell ref="C2:F2"/>
    <mergeCell ref="A50:F50"/>
    <mergeCell ref="A41:A42"/>
    <mergeCell ref="B41:B42"/>
    <mergeCell ref="A43:A44"/>
    <mergeCell ref="B43:B44"/>
    <mergeCell ref="A45:A46"/>
    <mergeCell ref="B45:B46"/>
    <mergeCell ref="A47:C47"/>
    <mergeCell ref="A48:C48"/>
    <mergeCell ref="A22:A25"/>
    <mergeCell ref="B22:B23"/>
    <mergeCell ref="B24:B25"/>
    <mergeCell ref="A69:A70"/>
    <mergeCell ref="B69:B70"/>
    <mergeCell ref="A71:C71"/>
    <mergeCell ref="A51:A52"/>
    <mergeCell ref="B51:B52"/>
    <mergeCell ref="A53:A54"/>
    <mergeCell ref="B53:B54"/>
    <mergeCell ref="A55:A56"/>
    <mergeCell ref="B55:B56"/>
    <mergeCell ref="A32:C32"/>
    <mergeCell ref="A34:C34"/>
    <mergeCell ref="A35:C35"/>
    <mergeCell ref="A38:F38"/>
    <mergeCell ref="A36:C36"/>
    <mergeCell ref="A33:C33"/>
    <mergeCell ref="D7:F7"/>
    <mergeCell ref="A10:C10"/>
    <mergeCell ref="B26:B27"/>
    <mergeCell ref="A28:A29"/>
    <mergeCell ref="B28:B29"/>
    <mergeCell ref="A20:A21"/>
    <mergeCell ref="B20:B21"/>
    <mergeCell ref="D12:F12"/>
    <mergeCell ref="A14:A19"/>
    <mergeCell ref="B14:B15"/>
    <mergeCell ref="B16:B17"/>
    <mergeCell ref="B18:B19"/>
    <mergeCell ref="A4:C5"/>
    <mergeCell ref="A8:C8"/>
    <mergeCell ref="A9:C9"/>
    <mergeCell ref="A13:C13"/>
    <mergeCell ref="A7:C7"/>
    <mergeCell ref="A12:C12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10"/>
  <sheetViews>
    <sheetView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5" x14ac:dyDescent="0.25"/>
  <cols>
    <col min="1" max="1" width="56.5703125" style="75" customWidth="1"/>
    <col min="2" max="2" width="17" style="75" customWidth="1"/>
    <col min="3" max="3" width="101.85546875" style="75" customWidth="1"/>
    <col min="4" max="16384" width="11.42578125" style="75"/>
  </cols>
  <sheetData>
    <row r="1" spans="1:3" ht="15.75" x14ac:dyDescent="0.25">
      <c r="A1" s="74" t="s">
        <v>29</v>
      </c>
      <c r="B1" s="165">
        <f>'1-Infos demandeur'!B1:G1</f>
        <v>0</v>
      </c>
      <c r="C1" s="165"/>
    </row>
    <row r="2" spans="1:3" ht="15.75" x14ac:dyDescent="0.25">
      <c r="A2" s="74" t="s">
        <v>30</v>
      </c>
      <c r="B2" s="165">
        <f>'1-Infos demandeur'!B2:G2</f>
        <v>0</v>
      </c>
      <c r="C2" s="165"/>
    </row>
    <row r="4" spans="1:3" ht="25.5" customHeight="1" x14ac:dyDescent="0.25">
      <c r="A4" s="76" t="s">
        <v>28</v>
      </c>
      <c r="B4" s="76" t="s">
        <v>27</v>
      </c>
      <c r="C4" s="76" t="s">
        <v>40</v>
      </c>
    </row>
    <row r="5" spans="1:3" ht="68.25" customHeight="1" x14ac:dyDescent="0.25">
      <c r="A5" s="116" t="s">
        <v>174</v>
      </c>
      <c r="B5" s="72"/>
      <c r="C5" s="73"/>
    </row>
    <row r="6" spans="1:3" ht="57.75" customHeight="1" x14ac:dyDescent="0.25">
      <c r="A6" s="117" t="s">
        <v>175</v>
      </c>
      <c r="B6" s="72"/>
      <c r="C6" s="73"/>
    </row>
    <row r="7" spans="1:3" ht="55.5" customHeight="1" x14ac:dyDescent="0.25">
      <c r="A7" s="116" t="s">
        <v>176</v>
      </c>
      <c r="B7" s="72"/>
      <c r="C7" s="73"/>
    </row>
    <row r="8" spans="1:3" ht="51.75" customHeight="1" x14ac:dyDescent="0.25">
      <c r="A8" s="116" t="s">
        <v>177</v>
      </c>
      <c r="B8" s="72"/>
      <c r="C8" s="73"/>
    </row>
    <row r="9" spans="1:3" ht="46.5" customHeight="1" x14ac:dyDescent="0.25">
      <c r="A9" s="116" t="s">
        <v>178</v>
      </c>
      <c r="B9" s="72"/>
      <c r="C9" s="73"/>
    </row>
    <row r="10" spans="1:3" ht="75" customHeight="1" x14ac:dyDescent="0.25">
      <c r="A10" s="116" t="s">
        <v>179</v>
      </c>
      <c r="B10" s="72"/>
      <c r="C10" s="73"/>
    </row>
  </sheetData>
  <sheetProtection algorithmName="SHA-512" hashValue="tcSL2Z4eEIIIuFJZU2MlDfVv60Zx+aGzvjBsX4SyMYCwgzQHTNRwMkiX8cqu6z2KTtAZgqRDsm92kDXrkXf0Dw==" saltValue="yRlTz/6G36UEjIj0GCSTRQ==" spinCount="100000" sheet="1" objects="1" scenarios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59D7DB3-B857-4016-8CD0-7CD7D9628FDA}">
          <x14:formula1>
            <xm:f>listes!$A$4:$A$5</xm:f>
          </x14:formula1>
          <xm:sqref>B5 B7:B10</xm:sqref>
        </x14:dataValidation>
        <x14:dataValidation type="list" allowBlank="1" showInputMessage="1" showErrorMessage="1" xr:uid="{8049CD8C-3343-4CF8-ACC7-4CD37908C262}">
          <x14:formula1>
            <xm:f>listes!$A$16:$A$18</xm:f>
          </x14:formula1>
          <xm:sqref>B6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dimension ref="A1:J133"/>
  <sheetViews>
    <sheetView zoomScale="70" zoomScaleNormal="70" workbookViewId="0">
      <selection activeCell="B3" sqref="B3"/>
    </sheetView>
  </sheetViews>
  <sheetFormatPr baseColWidth="10" defaultColWidth="11.42578125" defaultRowHeight="14.25" x14ac:dyDescent="0.25"/>
  <cols>
    <col min="1" max="1" width="61.140625" style="19" customWidth="1"/>
    <col min="2" max="2" width="54.85546875" style="19" customWidth="1"/>
    <col min="3" max="3" width="41.7109375" style="19" customWidth="1"/>
    <col min="4" max="4" width="39.85546875" style="19" customWidth="1"/>
    <col min="5" max="16384" width="11.42578125" style="19"/>
  </cols>
  <sheetData>
    <row r="1" spans="1:4" ht="38.25" customHeight="1" x14ac:dyDescent="0.25">
      <c r="A1" s="202" t="s">
        <v>74</v>
      </c>
      <c r="B1" s="202"/>
      <c r="C1" s="202"/>
      <c r="D1" s="202"/>
    </row>
    <row r="2" spans="1:4" s="20" customFormat="1" ht="32.25" customHeight="1" x14ac:dyDescent="0.25">
      <c r="A2" s="206" t="s">
        <v>136</v>
      </c>
      <c r="B2" s="207"/>
      <c r="C2" s="33" t="s">
        <v>117</v>
      </c>
      <c r="D2" s="33" t="s">
        <v>118</v>
      </c>
    </row>
    <row r="3" spans="1:4" ht="47.25" customHeight="1" x14ac:dyDescent="0.25">
      <c r="A3" s="35" t="s">
        <v>183</v>
      </c>
      <c r="B3" s="36"/>
      <c r="C3" s="36"/>
      <c r="D3" s="36"/>
    </row>
    <row r="4" spans="1:4" ht="47.25" customHeight="1" x14ac:dyDescent="0.25">
      <c r="A4" s="35" t="s">
        <v>184</v>
      </c>
      <c r="B4" s="36"/>
      <c r="C4" s="36"/>
      <c r="D4" s="36"/>
    </row>
    <row r="5" spans="1:4" ht="47.25" customHeight="1" x14ac:dyDescent="0.25">
      <c r="A5" s="35" t="s">
        <v>185</v>
      </c>
      <c r="B5" s="36"/>
      <c r="C5" s="36"/>
      <c r="D5" s="36"/>
    </row>
    <row r="6" spans="1:4" ht="55.5" customHeight="1" x14ac:dyDescent="0.25">
      <c r="A6" s="35" t="s">
        <v>186</v>
      </c>
      <c r="B6" s="36"/>
      <c r="C6" s="36"/>
      <c r="D6" s="36"/>
    </row>
    <row r="7" spans="1:4" ht="55.5" customHeight="1" x14ac:dyDescent="0.25">
      <c r="A7" s="35" t="s">
        <v>75</v>
      </c>
      <c r="B7" s="36"/>
      <c r="C7" s="36"/>
      <c r="D7" s="36"/>
    </row>
    <row r="8" spans="1:4" ht="55.5" customHeight="1" x14ac:dyDescent="0.25">
      <c r="A8" s="35" t="s">
        <v>124</v>
      </c>
      <c r="B8" s="36"/>
      <c r="C8" s="36"/>
      <c r="D8" s="36"/>
    </row>
    <row r="9" spans="1:4" ht="55.5" customHeight="1" x14ac:dyDescent="0.25">
      <c r="A9" s="108" t="s">
        <v>100</v>
      </c>
      <c r="B9" s="198"/>
      <c r="C9" s="198"/>
      <c r="D9" s="198"/>
    </row>
    <row r="10" spans="1:4" ht="55.5" customHeight="1" x14ac:dyDescent="0.25">
      <c r="A10" s="108" t="s">
        <v>101</v>
      </c>
      <c r="B10" s="198"/>
      <c r="C10" s="198"/>
      <c r="D10" s="198"/>
    </row>
    <row r="11" spans="1:4" ht="55.5" customHeight="1" x14ac:dyDescent="0.25">
      <c r="A11" s="108" t="s">
        <v>102</v>
      </c>
      <c r="B11" s="198"/>
      <c r="C11" s="198"/>
      <c r="D11" s="198"/>
    </row>
    <row r="12" spans="1:4" ht="51.75" customHeight="1" x14ac:dyDescent="0.25">
      <c r="A12" s="203" t="s">
        <v>137</v>
      </c>
      <c r="B12" s="204"/>
      <c r="C12" s="204"/>
      <c r="D12" s="205"/>
    </row>
    <row r="13" spans="1:4" ht="51.75" customHeight="1" x14ac:dyDescent="0.25">
      <c r="A13" s="108" t="s">
        <v>103</v>
      </c>
      <c r="B13" s="198"/>
      <c r="C13" s="198"/>
      <c r="D13" s="198"/>
    </row>
    <row r="14" spans="1:4" ht="51.75" customHeight="1" x14ac:dyDescent="0.25">
      <c r="A14" s="108" t="s">
        <v>104</v>
      </c>
      <c r="B14" s="198"/>
      <c r="C14" s="198"/>
      <c r="D14" s="198"/>
    </row>
    <row r="15" spans="1:4" ht="51.75" customHeight="1" x14ac:dyDescent="0.25">
      <c r="A15" s="108" t="s">
        <v>135</v>
      </c>
      <c r="B15" s="198"/>
      <c r="C15" s="198"/>
      <c r="D15" s="198"/>
    </row>
    <row r="16" spans="1:4" ht="51.75" customHeight="1" x14ac:dyDescent="0.25">
      <c r="A16" s="108" t="s">
        <v>134</v>
      </c>
      <c r="B16" s="198"/>
      <c r="C16" s="198"/>
      <c r="D16" s="198"/>
    </row>
    <row r="17" spans="1:10" ht="48.75" customHeight="1" x14ac:dyDescent="0.25">
      <c r="A17" s="26" t="s">
        <v>138</v>
      </c>
      <c r="B17" s="26" t="s">
        <v>191</v>
      </c>
      <c r="C17" s="26" t="s">
        <v>192</v>
      </c>
      <c r="D17" s="26" t="s">
        <v>193</v>
      </c>
    </row>
    <row r="18" spans="1:10" ht="39.75" customHeight="1" x14ac:dyDescent="0.25">
      <c r="A18" s="24" t="s">
        <v>114</v>
      </c>
      <c r="B18" s="26">
        <f>Nplus1</f>
        <v>0</v>
      </c>
      <c r="C18" s="26">
        <f>Nplus2</f>
        <v>0</v>
      </c>
      <c r="D18" s="26">
        <f>Nplus3</f>
        <v>0</v>
      </c>
      <c r="E18" s="200" t="s">
        <v>190</v>
      </c>
      <c r="F18" s="201"/>
      <c r="G18" s="201"/>
      <c r="H18" s="201"/>
      <c r="I18" s="201"/>
      <c r="J18" s="201"/>
    </row>
    <row r="19" spans="1:10" ht="26.25" customHeight="1" x14ac:dyDescent="0.25">
      <c r="A19" s="77" t="s">
        <v>76</v>
      </c>
      <c r="B19" s="79"/>
      <c r="C19" s="79"/>
      <c r="D19" s="80"/>
    </row>
    <row r="20" spans="1:10" ht="26.25" customHeight="1" x14ac:dyDescent="0.25">
      <c r="A20" s="78" t="s">
        <v>77</v>
      </c>
      <c r="B20" s="79"/>
      <c r="C20" s="79"/>
      <c r="D20" s="80"/>
    </row>
    <row r="21" spans="1:10" ht="26.25" customHeight="1" x14ac:dyDescent="0.25">
      <c r="A21" s="81" t="s">
        <v>78</v>
      </c>
      <c r="B21" s="82">
        <f>SUM(B22:B28)</f>
        <v>0</v>
      </c>
      <c r="C21" s="82">
        <f>SUM(C22:C28)</f>
        <v>0</v>
      </c>
      <c r="D21" s="83">
        <f>SUM(D22:D28)</f>
        <v>0</v>
      </c>
    </row>
    <row r="22" spans="1:10" ht="26.25" customHeight="1" x14ac:dyDescent="0.25">
      <c r="A22" s="84" t="s">
        <v>115</v>
      </c>
      <c r="B22" s="85"/>
      <c r="C22" s="85"/>
      <c r="D22" s="86"/>
    </row>
    <row r="23" spans="1:10" ht="26.25" customHeight="1" x14ac:dyDescent="0.25">
      <c r="A23" s="84" t="s">
        <v>79</v>
      </c>
      <c r="B23" s="85"/>
      <c r="C23" s="85"/>
      <c r="D23" s="86"/>
      <c r="G23" s="21"/>
      <c r="H23" s="21"/>
      <c r="I23" s="21"/>
    </row>
    <row r="24" spans="1:10" ht="26.25" customHeight="1" x14ac:dyDescent="0.25">
      <c r="A24" s="84" t="s">
        <v>80</v>
      </c>
      <c r="B24" s="85"/>
      <c r="C24" s="85"/>
      <c r="D24" s="86"/>
    </row>
    <row r="25" spans="1:10" ht="26.25" customHeight="1" x14ac:dyDescent="0.25">
      <c r="A25" s="84" t="s">
        <v>81</v>
      </c>
      <c r="B25" s="85"/>
      <c r="C25" s="85"/>
      <c r="D25" s="86"/>
    </row>
    <row r="26" spans="1:10" ht="26.25" customHeight="1" x14ac:dyDescent="0.25">
      <c r="A26" s="84" t="s">
        <v>82</v>
      </c>
      <c r="B26" s="85"/>
      <c r="C26" s="85"/>
      <c r="D26" s="86"/>
    </row>
    <row r="27" spans="1:10" ht="26.25" customHeight="1" x14ac:dyDescent="0.25">
      <c r="A27" s="84" t="s">
        <v>83</v>
      </c>
      <c r="B27" s="85"/>
      <c r="C27" s="85"/>
      <c r="D27" s="86"/>
    </row>
    <row r="28" spans="1:10" ht="26.25" customHeight="1" x14ac:dyDescent="0.25">
      <c r="A28" s="87" t="s">
        <v>84</v>
      </c>
      <c r="B28" s="88"/>
      <c r="C28" s="88"/>
      <c r="D28" s="89"/>
    </row>
    <row r="29" spans="1:10" ht="26.25" customHeight="1" x14ac:dyDescent="0.25">
      <c r="A29" s="81" t="s">
        <v>85</v>
      </c>
      <c r="B29" s="82">
        <f>SUM(B30:B35)</f>
        <v>0</v>
      </c>
      <c r="C29" s="82">
        <f>SUM(C30:C35)</f>
        <v>0</v>
      </c>
      <c r="D29" s="82">
        <f>SUM(D30:D35)</f>
        <v>0</v>
      </c>
    </row>
    <row r="30" spans="1:10" ht="26.25" customHeight="1" x14ac:dyDescent="0.2">
      <c r="A30" s="84" t="s">
        <v>87</v>
      </c>
      <c r="B30" s="85"/>
      <c r="C30" s="90"/>
      <c r="D30" s="91"/>
    </row>
    <row r="31" spans="1:10" ht="26.25" customHeight="1" x14ac:dyDescent="0.2">
      <c r="A31" s="84" t="s">
        <v>86</v>
      </c>
      <c r="B31" s="92"/>
      <c r="C31" s="93"/>
      <c r="D31" s="94"/>
    </row>
    <row r="32" spans="1:10" s="21" customFormat="1" ht="26.25" customHeight="1" x14ac:dyDescent="0.2">
      <c r="A32" s="84" t="s">
        <v>88</v>
      </c>
      <c r="B32" s="85"/>
      <c r="C32" s="90"/>
      <c r="D32" s="91"/>
      <c r="G32" s="19"/>
      <c r="H32" s="19"/>
      <c r="I32" s="19"/>
    </row>
    <row r="33" spans="1:6" ht="26.25" customHeight="1" x14ac:dyDescent="0.2">
      <c r="A33" s="84" t="s">
        <v>89</v>
      </c>
      <c r="B33" s="85"/>
      <c r="C33" s="90"/>
      <c r="D33" s="91"/>
    </row>
    <row r="34" spans="1:6" ht="26.25" customHeight="1" x14ac:dyDescent="0.2">
      <c r="A34" s="84" t="s">
        <v>90</v>
      </c>
      <c r="B34" s="85"/>
      <c r="C34" s="90"/>
      <c r="D34" s="91"/>
    </row>
    <row r="35" spans="1:6" ht="26.25" customHeight="1" x14ac:dyDescent="0.2">
      <c r="A35" s="84" t="s">
        <v>116</v>
      </c>
      <c r="B35" s="88"/>
      <c r="C35" s="95"/>
      <c r="D35" s="96"/>
    </row>
    <row r="36" spans="1:6" ht="51.75" customHeight="1" x14ac:dyDescent="0.25">
      <c r="A36" s="81" t="s">
        <v>141</v>
      </c>
      <c r="B36" s="82">
        <f>B19+B20-B21-B29</f>
        <v>0</v>
      </c>
      <c r="C36" s="82">
        <f>C19+C20-C21-C29</f>
        <v>0</v>
      </c>
      <c r="D36" s="83">
        <f>D19+D20-D21-D29</f>
        <v>0</v>
      </c>
    </row>
    <row r="37" spans="1:6" ht="26.25" customHeight="1" x14ac:dyDescent="0.2">
      <c r="A37" s="84" t="s">
        <v>91</v>
      </c>
      <c r="B37" s="97"/>
      <c r="C37" s="98"/>
      <c r="D37" s="99"/>
    </row>
    <row r="38" spans="1:6" ht="26.25" customHeight="1" x14ac:dyDescent="0.25">
      <c r="A38" s="81" t="s">
        <v>142</v>
      </c>
      <c r="B38" s="82">
        <f>SUM(B39:B42)</f>
        <v>0</v>
      </c>
      <c r="C38" s="82">
        <f>SUM(C39:C42)</f>
        <v>0</v>
      </c>
      <c r="D38" s="83">
        <f>SUM(D39:D42)</f>
        <v>0</v>
      </c>
    </row>
    <row r="39" spans="1:6" ht="26.25" customHeight="1" x14ac:dyDescent="0.2">
      <c r="A39" s="100" t="s">
        <v>92</v>
      </c>
      <c r="B39" s="92"/>
      <c r="C39" s="93"/>
      <c r="D39" s="94"/>
    </row>
    <row r="40" spans="1:6" ht="26.25" customHeight="1" x14ac:dyDescent="0.2">
      <c r="A40" s="84" t="s">
        <v>93</v>
      </c>
      <c r="B40" s="85"/>
      <c r="C40" s="90"/>
      <c r="D40" s="91"/>
    </row>
    <row r="41" spans="1:6" ht="26.25" customHeight="1" x14ac:dyDescent="0.2">
      <c r="A41" s="84" t="s">
        <v>94</v>
      </c>
      <c r="B41" s="85"/>
      <c r="C41" s="90"/>
      <c r="D41" s="91"/>
    </row>
    <row r="42" spans="1:6" ht="26.25" customHeight="1" x14ac:dyDescent="0.2">
      <c r="A42" s="101" t="s">
        <v>95</v>
      </c>
      <c r="B42" s="79"/>
      <c r="C42" s="106"/>
      <c r="D42" s="107"/>
    </row>
    <row r="43" spans="1:6" ht="33" customHeight="1" x14ac:dyDescent="0.25">
      <c r="A43" s="81" t="s">
        <v>143</v>
      </c>
      <c r="B43" s="82">
        <f>B36-B37-B38</f>
        <v>0</v>
      </c>
      <c r="C43" s="82">
        <f>C36-C37-C38</f>
        <v>0</v>
      </c>
      <c r="D43" s="83">
        <f>D36-D37-D38</f>
        <v>0</v>
      </c>
      <c r="F43" s="22"/>
    </row>
    <row r="44" spans="1:6" ht="26.25" customHeight="1" x14ac:dyDescent="0.2">
      <c r="A44" s="102" t="s">
        <v>96</v>
      </c>
      <c r="B44" s="92"/>
      <c r="C44" s="93"/>
      <c r="D44" s="94"/>
    </row>
    <row r="45" spans="1:6" ht="26.25" customHeight="1" x14ac:dyDescent="0.2">
      <c r="A45" s="101" t="s">
        <v>97</v>
      </c>
      <c r="B45" s="88"/>
      <c r="C45" s="95"/>
      <c r="D45" s="96"/>
    </row>
    <row r="46" spans="1:6" ht="34.5" customHeight="1" x14ac:dyDescent="0.25">
      <c r="A46" s="81" t="s">
        <v>144</v>
      </c>
      <c r="B46" s="82">
        <f>B43-B44-B45</f>
        <v>0</v>
      </c>
      <c r="C46" s="82">
        <f>C43-C44-C45</f>
        <v>0</v>
      </c>
      <c r="D46" s="83">
        <f>D43-D44-D45</f>
        <v>0</v>
      </c>
    </row>
    <row r="47" spans="1:6" ht="26.25" customHeight="1" x14ac:dyDescent="0.2">
      <c r="A47" s="102" t="s">
        <v>119</v>
      </c>
      <c r="B47" s="103"/>
      <c r="C47" s="104"/>
      <c r="D47" s="105"/>
    </row>
    <row r="48" spans="1:6" ht="26.25" customHeight="1" x14ac:dyDescent="0.2">
      <c r="A48" s="101" t="s">
        <v>98</v>
      </c>
      <c r="B48" s="79"/>
      <c r="C48" s="106"/>
      <c r="D48" s="107"/>
    </row>
    <row r="49" spans="1:4" ht="26.25" customHeight="1" x14ac:dyDescent="0.25">
      <c r="A49" s="81" t="s">
        <v>99</v>
      </c>
      <c r="B49" s="82">
        <f>B46+B47-B48</f>
        <v>0</v>
      </c>
      <c r="C49" s="82">
        <f>C46+C47-C48</f>
        <v>0</v>
      </c>
      <c r="D49" s="83">
        <f>D46+D47-D48</f>
        <v>0</v>
      </c>
    </row>
    <row r="50" spans="1:4" ht="26.25" customHeight="1" x14ac:dyDescent="0.25">
      <c r="A50" s="109" t="s">
        <v>121</v>
      </c>
      <c r="B50" s="109">
        <f>B49+B45-B47</f>
        <v>0</v>
      </c>
      <c r="C50" s="109">
        <f t="shared" ref="C50:D50" si="0">C49+C45-C47</f>
        <v>0</v>
      </c>
      <c r="D50" s="109">
        <f t="shared" si="0"/>
        <v>0</v>
      </c>
    </row>
    <row r="51" spans="1:4" ht="26.25" customHeight="1" x14ac:dyDescent="0.25">
      <c r="A51" s="37" t="s">
        <v>120</v>
      </c>
      <c r="B51" s="38"/>
      <c r="C51" s="38"/>
      <c r="D51" s="38"/>
    </row>
    <row r="52" spans="1:4" ht="26.25" customHeight="1" x14ac:dyDescent="0.25">
      <c r="A52" s="109" t="s">
        <v>122</v>
      </c>
      <c r="B52" s="109">
        <f>B50-B51</f>
        <v>0</v>
      </c>
      <c r="C52" s="109">
        <f>C50-C51</f>
        <v>0</v>
      </c>
      <c r="D52" s="109">
        <f>D50-D51</f>
        <v>0</v>
      </c>
    </row>
    <row r="53" spans="1:4" ht="26.25" customHeight="1" x14ac:dyDescent="0.25">
      <c r="A53" s="109" t="s">
        <v>123</v>
      </c>
      <c r="B53" s="109">
        <f>B52</f>
        <v>0</v>
      </c>
      <c r="C53" s="109">
        <f>B53+C52</f>
        <v>0</v>
      </c>
      <c r="D53" s="109">
        <f>C53+D52</f>
        <v>0</v>
      </c>
    </row>
    <row r="54" spans="1:4" ht="46.5" customHeight="1" x14ac:dyDescent="0.25">
      <c r="A54" s="199" t="s">
        <v>139</v>
      </c>
      <c r="B54" s="199"/>
      <c r="C54" s="199"/>
      <c r="D54" s="199"/>
    </row>
    <row r="55" spans="1:4" ht="49.5" customHeight="1" x14ac:dyDescent="0.25">
      <c r="A55" s="108" t="s">
        <v>105</v>
      </c>
      <c r="B55" s="198"/>
      <c r="C55" s="198"/>
      <c r="D55" s="198"/>
    </row>
    <row r="56" spans="1:4" ht="49.5" customHeight="1" x14ac:dyDescent="0.25">
      <c r="A56" s="108" t="s">
        <v>106</v>
      </c>
      <c r="B56" s="198"/>
      <c r="C56" s="198"/>
      <c r="D56" s="198"/>
    </row>
    <row r="57" spans="1:4" ht="17.25" customHeight="1" x14ac:dyDescent="0.25"/>
    <row r="133" ht="15.75" customHeight="1" x14ac:dyDescent="0.25"/>
  </sheetData>
  <sheetProtection algorithmName="SHA-512" hashValue="NJo19gsxNxKdn+PPPpJAxLIIR1cEtlcM9grsXSQ4J4nqFSTUVggkfd7oD4dGWrskFKOZQVdj2l1uzY1iRthqtg==" saltValue="00zcpRUxlFmf4YWerSh7Pg==" spinCount="100000" sheet="1" objects="1" scenarios="1" formatRows="0"/>
  <mergeCells count="14">
    <mergeCell ref="E18:J18"/>
    <mergeCell ref="A1:D1"/>
    <mergeCell ref="B9:D9"/>
    <mergeCell ref="B10:D10"/>
    <mergeCell ref="B11:D11"/>
    <mergeCell ref="A12:D12"/>
    <mergeCell ref="A2:B2"/>
    <mergeCell ref="B55:D55"/>
    <mergeCell ref="B56:D56"/>
    <mergeCell ref="B13:D13"/>
    <mergeCell ref="B14:D14"/>
    <mergeCell ref="B15:D15"/>
    <mergeCell ref="A54:D54"/>
    <mergeCell ref="B16:D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" defaultRowHeight="14.25" x14ac:dyDescent="0.2"/>
  <cols>
    <col min="1" max="1" width="10.42578125" style="4" customWidth="1"/>
    <col min="2" max="16384" width="11" style="4"/>
  </cols>
  <sheetData>
    <row r="12" spans="1:13" ht="18" x14ac:dyDescent="0.25">
      <c r="A12" s="12" t="s">
        <v>60</v>
      </c>
    </row>
    <row r="14" spans="1:13" ht="15" x14ac:dyDescent="0.25">
      <c r="A14" s="13" t="s">
        <v>61</v>
      </c>
      <c r="C14" s="17" t="s">
        <v>146</v>
      </c>
    </row>
    <row r="16" spans="1:13" ht="15" x14ac:dyDescent="0.25">
      <c r="A16" s="14" t="s">
        <v>62</v>
      </c>
      <c r="M16" s="15"/>
    </row>
    <row r="18" spans="1:1" x14ac:dyDescent="0.2">
      <c r="A18" s="4" t="s">
        <v>227</v>
      </c>
    </row>
  </sheetData>
  <sheetProtection algorithmName="SHA-512" hashValue="etkJlcEG8x3sIbGz6I8SeZFFHBfzIv1Yq089SgB/3Isjvjsj4jFhPueBRHO5dG1s8hMl0gYpjPVIQ3VZB3ZkbA==" saltValue="EK0hJMQgbhG/JcBx1JF5KA==" spinCount="100000" sheet="1" formatColumn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34"/>
  <sheetViews>
    <sheetView workbookViewId="0">
      <selection activeCell="B1" sqref="B1:D1"/>
    </sheetView>
  </sheetViews>
  <sheetFormatPr baseColWidth="10" defaultColWidth="10.85546875" defaultRowHeight="14.25" x14ac:dyDescent="0.25"/>
  <cols>
    <col min="1" max="1" width="51.140625" style="113" customWidth="1"/>
    <col min="2" max="4" width="37.28515625" style="113" customWidth="1"/>
    <col min="5" max="7" width="20" style="113" customWidth="1"/>
    <col min="8" max="16384" width="10.85546875" style="113"/>
  </cols>
  <sheetData>
    <row r="1" spans="1:7" ht="24.75" customHeight="1" x14ac:dyDescent="0.25">
      <c r="A1" s="112" t="s">
        <v>29</v>
      </c>
      <c r="B1" s="147"/>
      <c r="C1" s="147"/>
      <c r="D1" s="147"/>
    </row>
    <row r="2" spans="1:7" ht="25.5" customHeight="1" x14ac:dyDescent="0.25">
      <c r="A2" s="112" t="s">
        <v>145</v>
      </c>
      <c r="B2" s="147"/>
      <c r="C2" s="147"/>
      <c r="D2" s="147"/>
    </row>
    <row r="4" spans="1:7" ht="33.75" customHeight="1" x14ac:dyDescent="0.25">
      <c r="A4" s="149" t="s">
        <v>147</v>
      </c>
      <c r="B4" s="150"/>
      <c r="C4" s="150"/>
      <c r="D4" s="150"/>
      <c r="E4" s="150"/>
      <c r="F4" s="150"/>
      <c r="G4" s="151"/>
    </row>
    <row r="5" spans="1:7" s="122" customFormat="1" ht="43.5" customHeight="1" x14ac:dyDescent="0.25">
      <c r="A5" s="139" t="s">
        <v>196</v>
      </c>
      <c r="B5" s="139"/>
      <c r="C5" s="140"/>
      <c r="D5" s="140"/>
      <c r="E5" s="140"/>
      <c r="F5" s="140"/>
      <c r="G5" s="140"/>
    </row>
    <row r="6" spans="1:7" ht="27.75" customHeight="1" x14ac:dyDescent="0.25">
      <c r="A6" s="146" t="s">
        <v>148</v>
      </c>
      <c r="B6" s="146"/>
      <c r="C6" s="146"/>
      <c r="D6" s="146"/>
      <c r="E6" s="146"/>
      <c r="F6" s="146"/>
      <c r="G6" s="146"/>
    </row>
    <row r="7" spans="1:7" ht="27.75" customHeight="1" x14ac:dyDescent="0.25">
      <c r="A7" s="144" t="s">
        <v>161</v>
      </c>
      <c r="B7" s="144"/>
      <c r="C7" s="142"/>
      <c r="D7" s="142"/>
      <c r="E7" s="142"/>
      <c r="F7" s="142"/>
      <c r="G7" s="142"/>
    </row>
    <row r="8" spans="1:7" ht="27.75" customHeight="1" x14ac:dyDescent="0.25">
      <c r="A8" s="144" t="s">
        <v>149</v>
      </c>
      <c r="B8" s="144"/>
      <c r="C8" s="143"/>
      <c r="D8" s="143"/>
      <c r="E8" s="143"/>
      <c r="F8" s="143"/>
      <c r="G8" s="143"/>
    </row>
    <row r="9" spans="1:7" ht="27.75" customHeight="1" x14ac:dyDescent="0.25">
      <c r="A9" s="144" t="s">
        <v>150</v>
      </c>
      <c r="B9" s="144"/>
      <c r="C9" s="142"/>
      <c r="D9" s="142"/>
      <c r="E9" s="142"/>
      <c r="F9" s="142"/>
      <c r="G9" s="142"/>
    </row>
    <row r="10" spans="1:7" ht="27.75" customHeight="1" x14ac:dyDescent="0.25">
      <c r="A10" s="148" t="s">
        <v>151</v>
      </c>
      <c r="B10" s="148"/>
      <c r="C10" s="142"/>
      <c r="D10" s="142"/>
      <c r="E10" s="142"/>
      <c r="F10" s="142"/>
      <c r="G10" s="142"/>
    </row>
    <row r="11" spans="1:7" ht="27.75" customHeight="1" x14ac:dyDescent="0.25">
      <c r="A11" s="144" t="s">
        <v>152</v>
      </c>
      <c r="B11" s="144"/>
      <c r="C11" s="145"/>
      <c r="D11" s="145"/>
      <c r="E11" s="145"/>
      <c r="F11" s="145"/>
      <c r="G11" s="145"/>
    </row>
    <row r="12" spans="1:7" ht="27.75" customHeight="1" x14ac:dyDescent="0.25">
      <c r="A12" s="146" t="s">
        <v>153</v>
      </c>
      <c r="B12" s="146"/>
      <c r="C12" s="146"/>
      <c r="D12" s="146"/>
      <c r="E12" s="146"/>
      <c r="F12" s="146"/>
      <c r="G12" s="146"/>
    </row>
    <row r="13" spans="1:7" ht="27.75" customHeight="1" x14ac:dyDescent="0.25">
      <c r="A13" s="144" t="s">
        <v>154</v>
      </c>
      <c r="B13" s="144"/>
      <c r="C13" s="145"/>
      <c r="D13" s="145"/>
      <c r="E13" s="145"/>
      <c r="F13" s="145"/>
      <c r="G13" s="145"/>
    </row>
    <row r="14" spans="1:7" ht="27.75" customHeight="1" x14ac:dyDescent="0.25">
      <c r="A14" s="144" t="s">
        <v>155</v>
      </c>
      <c r="B14" s="144"/>
      <c r="C14" s="142"/>
      <c r="D14" s="142"/>
      <c r="E14" s="142"/>
      <c r="F14" s="142"/>
      <c r="G14" s="142"/>
    </row>
    <row r="15" spans="1:7" ht="24.75" customHeight="1" x14ac:dyDescent="0.25">
      <c r="A15" s="141" t="s">
        <v>156</v>
      </c>
      <c r="B15" s="114" t="s">
        <v>157</v>
      </c>
      <c r="C15" s="142"/>
      <c r="D15" s="142"/>
      <c r="E15" s="142"/>
      <c r="F15" s="142"/>
      <c r="G15" s="142"/>
    </row>
    <row r="16" spans="1:7" ht="24.75" customHeight="1" x14ac:dyDescent="0.25">
      <c r="A16" s="141"/>
      <c r="B16" s="114" t="s">
        <v>158</v>
      </c>
      <c r="C16" s="142"/>
      <c r="D16" s="142"/>
      <c r="E16" s="142"/>
      <c r="F16" s="142"/>
      <c r="G16" s="142"/>
    </row>
    <row r="17" spans="1:7" ht="33.75" customHeight="1" x14ac:dyDescent="0.25">
      <c r="A17" s="141"/>
      <c r="B17" s="114" t="s">
        <v>150</v>
      </c>
      <c r="C17" s="142"/>
      <c r="D17" s="142"/>
      <c r="E17" s="142"/>
      <c r="F17" s="142"/>
      <c r="G17" s="142"/>
    </row>
    <row r="18" spans="1:7" ht="33" customHeight="1" x14ac:dyDescent="0.25">
      <c r="A18" s="141"/>
      <c r="B18" s="114" t="s">
        <v>151</v>
      </c>
      <c r="C18" s="142"/>
      <c r="D18" s="142"/>
      <c r="E18" s="142"/>
      <c r="F18" s="142"/>
      <c r="G18" s="142"/>
    </row>
    <row r="19" spans="1:7" ht="24.75" customHeight="1" x14ac:dyDescent="0.25">
      <c r="A19" s="141" t="s">
        <v>159</v>
      </c>
      <c r="B19" s="114" t="s">
        <v>157</v>
      </c>
      <c r="C19" s="142"/>
      <c r="D19" s="142"/>
      <c r="E19" s="142"/>
      <c r="F19" s="142"/>
      <c r="G19" s="142"/>
    </row>
    <row r="20" spans="1:7" ht="24.75" customHeight="1" x14ac:dyDescent="0.25">
      <c r="A20" s="141"/>
      <c r="B20" s="114" t="s">
        <v>158</v>
      </c>
      <c r="C20" s="142"/>
      <c r="D20" s="142"/>
      <c r="E20" s="142"/>
      <c r="F20" s="142"/>
      <c r="G20" s="142"/>
    </row>
    <row r="21" spans="1:7" ht="33.75" customHeight="1" x14ac:dyDescent="0.25">
      <c r="A21" s="141"/>
      <c r="B21" s="114" t="s">
        <v>150</v>
      </c>
      <c r="C21" s="142"/>
      <c r="D21" s="142"/>
      <c r="E21" s="142"/>
      <c r="F21" s="142"/>
      <c r="G21" s="142"/>
    </row>
    <row r="22" spans="1:7" ht="33" customHeight="1" x14ac:dyDescent="0.25">
      <c r="A22" s="141"/>
      <c r="B22" s="114" t="s">
        <v>151</v>
      </c>
      <c r="C22" s="142"/>
      <c r="D22" s="142"/>
      <c r="E22" s="142"/>
      <c r="F22" s="142"/>
      <c r="G22" s="142"/>
    </row>
    <row r="23" spans="1:7" ht="24.75" customHeight="1" x14ac:dyDescent="0.25">
      <c r="A23" s="141" t="s">
        <v>160</v>
      </c>
      <c r="B23" s="114" t="s">
        <v>157</v>
      </c>
      <c r="C23" s="142"/>
      <c r="D23" s="142"/>
      <c r="E23" s="142"/>
      <c r="F23" s="142"/>
      <c r="G23" s="142"/>
    </row>
    <row r="24" spans="1:7" ht="24.75" customHeight="1" x14ac:dyDescent="0.25">
      <c r="A24" s="141"/>
      <c r="B24" s="114" t="s">
        <v>158</v>
      </c>
      <c r="C24" s="142"/>
      <c r="D24" s="142"/>
      <c r="E24" s="142"/>
      <c r="F24" s="142"/>
      <c r="G24" s="142"/>
    </row>
    <row r="25" spans="1:7" ht="33.75" customHeight="1" x14ac:dyDescent="0.25">
      <c r="A25" s="141"/>
      <c r="B25" s="114" t="s">
        <v>150</v>
      </c>
      <c r="C25" s="142"/>
      <c r="D25" s="142"/>
      <c r="E25" s="142"/>
      <c r="F25" s="142"/>
      <c r="G25" s="142"/>
    </row>
    <row r="26" spans="1:7" ht="33" customHeight="1" x14ac:dyDescent="0.25">
      <c r="A26" s="141"/>
      <c r="B26" s="114" t="s">
        <v>151</v>
      </c>
      <c r="C26" s="142"/>
      <c r="D26" s="142"/>
      <c r="E26" s="142"/>
      <c r="F26" s="142"/>
      <c r="G26" s="142"/>
    </row>
    <row r="27" spans="1:7" ht="24.75" customHeight="1" x14ac:dyDescent="0.25">
      <c r="A27" s="141" t="s">
        <v>170</v>
      </c>
      <c r="B27" s="114" t="s">
        <v>157</v>
      </c>
      <c r="C27" s="142"/>
      <c r="D27" s="142"/>
      <c r="E27" s="142"/>
      <c r="F27" s="142"/>
      <c r="G27" s="142"/>
    </row>
    <row r="28" spans="1:7" ht="24.75" customHeight="1" x14ac:dyDescent="0.25">
      <c r="A28" s="141"/>
      <c r="B28" s="114" t="s">
        <v>158</v>
      </c>
      <c r="C28" s="142"/>
      <c r="D28" s="142"/>
      <c r="E28" s="142"/>
      <c r="F28" s="142"/>
      <c r="G28" s="142"/>
    </row>
    <row r="29" spans="1:7" ht="33.75" customHeight="1" x14ac:dyDescent="0.25">
      <c r="A29" s="141"/>
      <c r="B29" s="114" t="s">
        <v>150</v>
      </c>
      <c r="C29" s="142"/>
      <c r="D29" s="142"/>
      <c r="E29" s="142"/>
      <c r="F29" s="142"/>
      <c r="G29" s="142"/>
    </row>
    <row r="30" spans="1:7" ht="33" customHeight="1" x14ac:dyDescent="0.25">
      <c r="A30" s="141"/>
      <c r="B30" s="114" t="s">
        <v>151</v>
      </c>
      <c r="C30" s="142"/>
      <c r="D30" s="142"/>
      <c r="E30" s="142"/>
      <c r="F30" s="142"/>
      <c r="G30" s="142"/>
    </row>
    <row r="31" spans="1:7" ht="24.75" customHeight="1" x14ac:dyDescent="0.25">
      <c r="A31" s="141" t="s">
        <v>171</v>
      </c>
      <c r="B31" s="114" t="s">
        <v>157</v>
      </c>
      <c r="C31" s="142"/>
      <c r="D31" s="142"/>
      <c r="E31" s="142"/>
      <c r="F31" s="142"/>
      <c r="G31" s="142"/>
    </row>
    <row r="32" spans="1:7" ht="24.75" customHeight="1" x14ac:dyDescent="0.25">
      <c r="A32" s="141"/>
      <c r="B32" s="114" t="s">
        <v>158</v>
      </c>
      <c r="C32" s="142"/>
      <c r="D32" s="142"/>
      <c r="E32" s="142"/>
      <c r="F32" s="142"/>
      <c r="G32" s="142"/>
    </row>
    <row r="33" spans="1:7" ht="33.75" customHeight="1" x14ac:dyDescent="0.25">
      <c r="A33" s="141"/>
      <c r="B33" s="114" t="s">
        <v>150</v>
      </c>
      <c r="C33" s="142"/>
      <c r="D33" s="142"/>
      <c r="E33" s="142"/>
      <c r="F33" s="142"/>
      <c r="G33" s="142"/>
    </row>
    <row r="34" spans="1:7" ht="33" customHeight="1" x14ac:dyDescent="0.25">
      <c r="A34" s="141"/>
      <c r="B34" s="114" t="s">
        <v>151</v>
      </c>
      <c r="C34" s="142"/>
      <c r="D34" s="142"/>
      <c r="E34" s="142"/>
      <c r="F34" s="142"/>
      <c r="G34" s="142"/>
    </row>
  </sheetData>
  <sheetProtection algorithmName="SHA-512" hashValue="2YsVm0A2IOLbr1e8bxdCDlpcVGG8AiBPY5BoVim1WaJOX7uKyjuCLiNvfkDjg2Yl1QZO3t/mwsX9uGmiaRU3Eg==" saltValue="WNEirkoVdqbn4dJoP7lWJA==" spinCount="100000" sheet="1" formatRows="0"/>
  <mergeCells count="46">
    <mergeCell ref="A23:A26"/>
    <mergeCell ref="C23:G23"/>
    <mergeCell ref="C24:G24"/>
    <mergeCell ref="C25:G25"/>
    <mergeCell ref="C26:G26"/>
    <mergeCell ref="C15:G15"/>
    <mergeCell ref="C16:G16"/>
    <mergeCell ref="C17:G17"/>
    <mergeCell ref="C18:G18"/>
    <mergeCell ref="A19:A22"/>
    <mergeCell ref="C19:G19"/>
    <mergeCell ref="C20:G20"/>
    <mergeCell ref="C21:G21"/>
    <mergeCell ref="C22:G22"/>
    <mergeCell ref="B1:D1"/>
    <mergeCell ref="B2:D2"/>
    <mergeCell ref="A27:A30"/>
    <mergeCell ref="C27:G27"/>
    <mergeCell ref="C28:G28"/>
    <mergeCell ref="C29:G29"/>
    <mergeCell ref="C30:G30"/>
    <mergeCell ref="A9:B9"/>
    <mergeCell ref="C9:G9"/>
    <mergeCell ref="A10:B10"/>
    <mergeCell ref="C10:G10"/>
    <mergeCell ref="A4:G4"/>
    <mergeCell ref="A6:G6"/>
    <mergeCell ref="A7:B7"/>
    <mergeCell ref="C7:G7"/>
    <mergeCell ref="A8:B8"/>
    <mergeCell ref="A5:B5"/>
    <mergeCell ref="C5:G5"/>
    <mergeCell ref="A31:A34"/>
    <mergeCell ref="C31:G31"/>
    <mergeCell ref="C32:G32"/>
    <mergeCell ref="C33:G33"/>
    <mergeCell ref="C34:G34"/>
    <mergeCell ref="C8:G8"/>
    <mergeCell ref="A11:B11"/>
    <mergeCell ref="C11:G11"/>
    <mergeCell ref="A12:G12"/>
    <mergeCell ref="A13:B13"/>
    <mergeCell ref="C13:G13"/>
    <mergeCell ref="A14:B14"/>
    <mergeCell ref="C14:G14"/>
    <mergeCell ref="A15:A18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A120C6-7001-46E6-88DF-2BFEE1CA462C}">
          <x14:formula1>
            <xm:f>listes!$A$1:$A$2</xm:f>
          </x14:formula1>
          <xm:sqref>C5:G5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D28"/>
  <sheetViews>
    <sheetView workbookViewId="0">
      <selection activeCell="B4" sqref="B4:D4"/>
    </sheetView>
  </sheetViews>
  <sheetFormatPr baseColWidth="10" defaultRowHeight="15" x14ac:dyDescent="0.25"/>
  <cols>
    <col min="1" max="1" width="47.140625" style="42" customWidth="1"/>
    <col min="2" max="2" width="27.28515625" style="42" customWidth="1"/>
    <col min="3" max="3" width="27.140625" style="42" customWidth="1"/>
    <col min="4" max="4" width="29.28515625" style="42" customWidth="1"/>
    <col min="5" max="16384" width="11.42578125" style="42"/>
  </cols>
  <sheetData>
    <row r="1" spans="1:4" ht="18" customHeight="1" x14ac:dyDescent="0.25">
      <c r="A1" s="41" t="s">
        <v>29</v>
      </c>
      <c r="B1" s="152">
        <f>'1-Infos demandeur'!B1</f>
        <v>0</v>
      </c>
      <c r="C1" s="153"/>
      <c r="D1" s="154"/>
    </row>
    <row r="2" spans="1:4" ht="18" customHeight="1" x14ac:dyDescent="0.25">
      <c r="A2" s="41" t="s">
        <v>30</v>
      </c>
      <c r="B2" s="152">
        <f>'1-Infos demandeur'!B2</f>
        <v>0</v>
      </c>
      <c r="C2" s="153"/>
      <c r="D2" s="154"/>
    </row>
    <row r="4" spans="1:4" ht="18.75" customHeight="1" x14ac:dyDescent="0.25">
      <c r="A4" s="43" t="s">
        <v>39</v>
      </c>
      <c r="B4" s="156"/>
      <c r="C4" s="157"/>
      <c r="D4" s="158"/>
    </row>
    <row r="5" spans="1:4" ht="19.5" customHeight="1" x14ac:dyDescent="0.25">
      <c r="A5" s="44" t="s">
        <v>45</v>
      </c>
      <c r="B5" s="159"/>
      <c r="C5" s="159"/>
      <c r="D5" s="159"/>
    </row>
    <row r="6" spans="1:4" x14ac:dyDescent="0.25">
      <c r="A6" s="45"/>
      <c r="B6" s="46"/>
      <c r="C6" s="46"/>
      <c r="D6" s="47"/>
    </row>
    <row r="7" spans="1:4" ht="18" customHeight="1" x14ac:dyDescent="0.25">
      <c r="A7" s="48" t="s">
        <v>55</v>
      </c>
      <c r="B7" s="160" t="s">
        <v>46</v>
      </c>
      <c r="C7" s="160"/>
      <c r="D7" s="49" t="s">
        <v>47</v>
      </c>
    </row>
    <row r="8" spans="1:4" ht="18" customHeight="1" x14ac:dyDescent="0.25">
      <c r="A8" s="44" t="s">
        <v>48</v>
      </c>
      <c r="B8" s="155"/>
      <c r="C8" s="155"/>
      <c r="D8" s="120"/>
    </row>
    <row r="9" spans="1:4" ht="18" customHeight="1" x14ac:dyDescent="0.25">
      <c r="A9" s="44" t="s">
        <v>49</v>
      </c>
      <c r="B9" s="155"/>
      <c r="C9" s="155"/>
      <c r="D9" s="121"/>
    </row>
    <row r="10" spans="1:4" ht="18" customHeight="1" x14ac:dyDescent="0.25">
      <c r="A10" s="44" t="s">
        <v>50</v>
      </c>
      <c r="B10" s="155"/>
      <c r="C10" s="155"/>
      <c r="D10" s="121"/>
    </row>
    <row r="11" spans="1:4" ht="18" customHeight="1" x14ac:dyDescent="0.25">
      <c r="A11" s="44" t="s">
        <v>51</v>
      </c>
      <c r="B11" s="155"/>
      <c r="C11" s="155"/>
      <c r="D11" s="121"/>
    </row>
    <row r="12" spans="1:4" ht="18" customHeight="1" x14ac:dyDescent="0.25">
      <c r="A12" s="44" t="s">
        <v>52</v>
      </c>
      <c r="B12" s="155"/>
      <c r="C12" s="155"/>
      <c r="D12" s="121"/>
    </row>
    <row r="13" spans="1:4" ht="18" customHeight="1" x14ac:dyDescent="0.25">
      <c r="A13" s="44" t="s">
        <v>53</v>
      </c>
      <c r="B13" s="155"/>
      <c r="C13" s="155"/>
      <c r="D13" s="121"/>
    </row>
    <row r="14" spans="1:4" ht="18" customHeight="1" x14ac:dyDescent="0.25">
      <c r="A14" s="44" t="s">
        <v>54</v>
      </c>
      <c r="B14" s="155"/>
      <c r="C14" s="155"/>
      <c r="D14" s="121"/>
    </row>
    <row r="15" spans="1:4" ht="18" customHeight="1" x14ac:dyDescent="0.25">
      <c r="A15" s="44" t="s">
        <v>56</v>
      </c>
      <c r="B15" s="155"/>
      <c r="C15" s="155"/>
      <c r="D15" s="121"/>
    </row>
    <row r="16" spans="1:4" ht="18" customHeight="1" x14ac:dyDescent="0.25">
      <c r="A16" s="44" t="s">
        <v>57</v>
      </c>
      <c r="B16" s="155"/>
      <c r="C16" s="155"/>
      <c r="D16" s="121"/>
    </row>
    <row r="17" spans="1:4" ht="18" customHeight="1" x14ac:dyDescent="0.25">
      <c r="A17" s="44" t="s">
        <v>58</v>
      </c>
      <c r="B17" s="155"/>
      <c r="C17" s="155"/>
      <c r="D17" s="121"/>
    </row>
    <row r="18" spans="1:4" x14ac:dyDescent="0.25">
      <c r="A18" s="45"/>
      <c r="B18" s="46"/>
      <c r="C18" s="46"/>
      <c r="D18" s="47"/>
    </row>
    <row r="19" spans="1:4" ht="23.25" customHeight="1" x14ac:dyDescent="0.25">
      <c r="A19" s="50" t="s">
        <v>59</v>
      </c>
      <c r="B19" s="48" t="s">
        <v>41</v>
      </c>
      <c r="C19" s="48" t="s">
        <v>42</v>
      </c>
      <c r="D19" s="48" t="s">
        <v>43</v>
      </c>
    </row>
    <row r="20" spans="1:4" ht="18" customHeight="1" x14ac:dyDescent="0.25">
      <c r="A20" s="51" t="s">
        <v>44</v>
      </c>
      <c r="B20" s="119"/>
      <c r="C20" s="119"/>
      <c r="D20" s="119"/>
    </row>
    <row r="21" spans="1:4" ht="18" customHeight="1" x14ac:dyDescent="0.25">
      <c r="A21" s="52" t="s">
        <v>38</v>
      </c>
      <c r="B21" s="11"/>
      <c r="C21" s="11"/>
      <c r="D21" s="11"/>
    </row>
    <row r="22" spans="1:4" ht="18" customHeight="1" x14ac:dyDescent="0.25">
      <c r="A22" s="52" t="s">
        <v>31</v>
      </c>
      <c r="B22" s="11"/>
      <c r="C22" s="11"/>
      <c r="D22" s="11"/>
    </row>
    <row r="23" spans="1:4" ht="18" customHeight="1" x14ac:dyDescent="0.25">
      <c r="A23" s="52" t="s">
        <v>32</v>
      </c>
      <c r="B23" s="11"/>
      <c r="C23" s="11"/>
      <c r="D23" s="11"/>
    </row>
    <row r="24" spans="1:4" ht="18" customHeight="1" x14ac:dyDescent="0.25">
      <c r="A24" s="52" t="s">
        <v>33</v>
      </c>
      <c r="B24" s="11"/>
      <c r="C24" s="11"/>
      <c r="D24" s="11"/>
    </row>
    <row r="25" spans="1:4" ht="18" customHeight="1" x14ac:dyDescent="0.25">
      <c r="A25" s="52" t="s">
        <v>34</v>
      </c>
      <c r="B25" s="11"/>
      <c r="C25" s="11"/>
      <c r="D25" s="11"/>
    </row>
    <row r="26" spans="1:4" ht="18" customHeight="1" x14ac:dyDescent="0.25">
      <c r="A26" s="52" t="s">
        <v>35</v>
      </c>
      <c r="B26" s="11"/>
      <c r="C26" s="11"/>
      <c r="D26" s="11"/>
    </row>
    <row r="27" spans="1:4" ht="18" customHeight="1" x14ac:dyDescent="0.25">
      <c r="A27" s="52" t="s">
        <v>36</v>
      </c>
      <c r="B27" s="11"/>
      <c r="C27" s="11"/>
      <c r="D27" s="11"/>
    </row>
    <row r="28" spans="1:4" ht="18" customHeight="1" x14ac:dyDescent="0.25">
      <c r="A28" s="52" t="s">
        <v>37</v>
      </c>
      <c r="B28" s="11"/>
      <c r="C28" s="11"/>
      <c r="D28" s="11"/>
    </row>
  </sheetData>
  <sheetProtection password="E827" sheet="1" objects="1" scenarios="1" formatRows="0"/>
  <mergeCells count="15">
    <mergeCell ref="B1:D1"/>
    <mergeCell ref="B2:D2"/>
    <mergeCell ref="B15:C15"/>
    <mergeCell ref="B16:C16"/>
    <mergeCell ref="B17:C17"/>
    <mergeCell ref="B4:D4"/>
    <mergeCell ref="B9:C9"/>
    <mergeCell ref="B10:C10"/>
    <mergeCell ref="B11:C11"/>
    <mergeCell ref="B12:C12"/>
    <mergeCell ref="B13:C13"/>
    <mergeCell ref="B5:D5"/>
    <mergeCell ref="B7:C7"/>
    <mergeCell ref="B8:C8"/>
    <mergeCell ref="B14:C14"/>
  </mergeCells>
  <dataValidations count="2">
    <dataValidation type="decimal" operator="greaterThanOrEqual" allowBlank="1" showErrorMessage="1" sqref="B20:D28" xr:uid="{11708C11-1800-4959-8B76-F14DAFFB88C8}">
      <formula1>-5000000</formula1>
      <formula2>0</formula2>
    </dataValidation>
    <dataValidation operator="greaterThan" allowBlank="1" showErrorMessage="1" sqref="B8:D17" xr:uid="{2A948FB5-BBB2-4080-BE05-79C7430CFB33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listes!$A$4:$A$5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34ED-C5E1-4967-840F-DAA9103A87BB}">
  <dimension ref="A1:Q28"/>
  <sheetViews>
    <sheetView zoomScale="85" zoomScaleNormal="85" workbookViewId="0">
      <selection activeCell="B8" sqref="B8"/>
    </sheetView>
  </sheetViews>
  <sheetFormatPr baseColWidth="10" defaultRowHeight="14.25" x14ac:dyDescent="0.2"/>
  <cols>
    <col min="1" max="1" width="14.42578125" style="53" customWidth="1"/>
    <col min="2" max="2" width="55.5703125" style="53" customWidth="1"/>
    <col min="3" max="3" width="58" style="53" customWidth="1"/>
    <col min="4" max="4" width="23.42578125" style="53" customWidth="1"/>
    <col min="5" max="5" width="15" style="53" customWidth="1"/>
    <col min="6" max="6" width="31.85546875" style="53" customWidth="1"/>
    <col min="7" max="16384" width="11.42578125" style="53"/>
  </cols>
  <sheetData>
    <row r="1" spans="1:17" ht="18" customHeight="1" x14ac:dyDescent="0.2">
      <c r="A1" s="166" t="s">
        <v>29</v>
      </c>
      <c r="B1" s="166"/>
      <c r="C1" s="165">
        <f>'1-Infos demandeur'!B1</f>
        <v>0</v>
      </c>
      <c r="D1" s="165"/>
      <c r="E1" s="165"/>
      <c r="F1" s="165"/>
    </row>
    <row r="2" spans="1:17" ht="18" customHeight="1" x14ac:dyDescent="0.2">
      <c r="A2" s="166" t="s">
        <v>30</v>
      </c>
      <c r="B2" s="166"/>
      <c r="C2" s="165">
        <f>'1-Infos demandeur'!B2</f>
        <v>0</v>
      </c>
      <c r="D2" s="165"/>
      <c r="E2" s="165"/>
      <c r="F2" s="165"/>
    </row>
    <row r="3" spans="1:17" ht="6.75" customHeight="1" x14ac:dyDescent="0.2">
      <c r="A3" s="54"/>
      <c r="B3" s="54"/>
      <c r="C3" s="54"/>
      <c r="D3" s="54"/>
      <c r="E3" s="54"/>
      <c r="F3" s="54"/>
    </row>
    <row r="4" spans="1:17" s="55" customFormat="1" ht="20.25" customHeight="1" x14ac:dyDescent="0.25">
      <c r="A4" s="164" t="s">
        <v>112</v>
      </c>
      <c r="B4" s="164"/>
      <c r="C4" s="167" t="s">
        <v>140</v>
      </c>
      <c r="D4" s="167"/>
      <c r="E4" s="167"/>
      <c r="F4" s="167"/>
    </row>
    <row r="5" spans="1:17" ht="6" customHeight="1" x14ac:dyDescent="0.2"/>
    <row r="6" spans="1:17" ht="15.75" x14ac:dyDescent="0.25">
      <c r="A6" s="56" t="s">
        <v>162</v>
      </c>
      <c r="B6" s="56"/>
      <c r="C6" s="57"/>
      <c r="D6" s="18"/>
      <c r="E6" s="58"/>
      <c r="F6" s="58"/>
    </row>
    <row r="7" spans="1:17" ht="65.25" customHeight="1" x14ac:dyDescent="0.2">
      <c r="A7" s="34" t="s">
        <v>111</v>
      </c>
      <c r="B7" s="34" t="s">
        <v>73</v>
      </c>
      <c r="C7" s="34" t="s">
        <v>163</v>
      </c>
      <c r="D7" s="34" t="s">
        <v>72</v>
      </c>
      <c r="E7" s="34" t="s">
        <v>164</v>
      </c>
      <c r="F7" s="34" t="s">
        <v>125</v>
      </c>
    </row>
    <row r="8" spans="1:17" ht="45" customHeight="1" x14ac:dyDescent="0.2">
      <c r="A8" s="59">
        <v>1</v>
      </c>
      <c r="B8" s="62"/>
      <c r="C8" s="62"/>
      <c r="D8" s="62"/>
      <c r="E8" s="60">
        <v>1</v>
      </c>
      <c r="F8" s="63"/>
      <c r="Q8" s="124">
        <f>ROUND(F8,2)</f>
        <v>0</v>
      </c>
    </row>
    <row r="9" spans="1:17" ht="45" customHeight="1" x14ac:dyDescent="0.2">
      <c r="A9" s="59">
        <v>2</v>
      </c>
      <c r="B9" s="110"/>
      <c r="C9" s="62"/>
      <c r="D9" s="62"/>
      <c r="E9" s="60">
        <v>2</v>
      </c>
      <c r="F9" s="63"/>
      <c r="Q9" s="124">
        <f t="shared" ref="Q9:Q27" si="0">ROUND(F9,2)</f>
        <v>0</v>
      </c>
    </row>
    <row r="10" spans="1:17" ht="45" customHeight="1" x14ac:dyDescent="0.2">
      <c r="A10" s="59">
        <v>3</v>
      </c>
      <c r="B10" s="110"/>
      <c r="C10" s="62"/>
      <c r="D10" s="62"/>
      <c r="E10" s="60">
        <v>3</v>
      </c>
      <c r="F10" s="63"/>
      <c r="Q10" s="124">
        <f t="shared" si="0"/>
        <v>0</v>
      </c>
    </row>
    <row r="11" spans="1:17" ht="45" customHeight="1" x14ac:dyDescent="0.2">
      <c r="A11" s="59">
        <v>4</v>
      </c>
      <c r="B11" s="110"/>
      <c r="C11" s="62"/>
      <c r="D11" s="62"/>
      <c r="E11" s="60">
        <v>4</v>
      </c>
      <c r="F11" s="63"/>
      <c r="Q11" s="124">
        <f t="shared" si="0"/>
        <v>0</v>
      </c>
    </row>
    <row r="12" spans="1:17" ht="45" customHeight="1" x14ac:dyDescent="0.2">
      <c r="A12" s="59">
        <v>5</v>
      </c>
      <c r="B12" s="110"/>
      <c r="C12" s="62"/>
      <c r="D12" s="62"/>
      <c r="E12" s="60">
        <v>5</v>
      </c>
      <c r="F12" s="63"/>
      <c r="Q12" s="124">
        <f t="shared" si="0"/>
        <v>0</v>
      </c>
    </row>
    <row r="13" spans="1:17" ht="45" customHeight="1" x14ac:dyDescent="0.2">
      <c r="A13" s="59">
        <v>6</v>
      </c>
      <c r="B13" s="110"/>
      <c r="C13" s="62"/>
      <c r="D13" s="62"/>
      <c r="E13" s="60">
        <v>6</v>
      </c>
      <c r="F13" s="63"/>
      <c r="Q13" s="124">
        <f t="shared" si="0"/>
        <v>0</v>
      </c>
    </row>
    <row r="14" spans="1:17" ht="45" customHeight="1" x14ac:dyDescent="0.2">
      <c r="A14" s="59">
        <v>7</v>
      </c>
      <c r="B14" s="110"/>
      <c r="C14" s="62"/>
      <c r="D14" s="62"/>
      <c r="E14" s="60">
        <v>7</v>
      </c>
      <c r="F14" s="63"/>
      <c r="Q14" s="124">
        <f t="shared" si="0"/>
        <v>0</v>
      </c>
    </row>
    <row r="15" spans="1:17" ht="45" customHeight="1" x14ac:dyDescent="0.2">
      <c r="A15" s="59">
        <v>8</v>
      </c>
      <c r="B15" s="110"/>
      <c r="C15" s="62"/>
      <c r="D15" s="62"/>
      <c r="E15" s="60">
        <v>8</v>
      </c>
      <c r="F15" s="63"/>
      <c r="Q15" s="124">
        <f t="shared" si="0"/>
        <v>0</v>
      </c>
    </row>
    <row r="16" spans="1:17" ht="45" customHeight="1" x14ac:dyDescent="0.2">
      <c r="A16" s="59">
        <v>9</v>
      </c>
      <c r="B16" s="110"/>
      <c r="C16" s="62"/>
      <c r="D16" s="62"/>
      <c r="E16" s="60">
        <v>9</v>
      </c>
      <c r="F16" s="63"/>
      <c r="Q16" s="124">
        <f t="shared" si="0"/>
        <v>0</v>
      </c>
    </row>
    <row r="17" spans="1:17" ht="45" customHeight="1" x14ac:dyDescent="0.2">
      <c r="A17" s="59">
        <v>10</v>
      </c>
      <c r="B17" s="110"/>
      <c r="C17" s="62"/>
      <c r="D17" s="62"/>
      <c r="E17" s="60">
        <v>10</v>
      </c>
      <c r="F17" s="63"/>
      <c r="Q17" s="124">
        <f t="shared" si="0"/>
        <v>0</v>
      </c>
    </row>
    <row r="18" spans="1:17" ht="45" customHeight="1" x14ac:dyDescent="0.2">
      <c r="A18" s="59">
        <v>11</v>
      </c>
      <c r="B18" s="110"/>
      <c r="C18" s="62"/>
      <c r="D18" s="62"/>
      <c r="E18" s="60">
        <v>11</v>
      </c>
      <c r="F18" s="63"/>
      <c r="Q18" s="124">
        <f t="shared" si="0"/>
        <v>0</v>
      </c>
    </row>
    <row r="19" spans="1:17" ht="45" customHeight="1" x14ac:dyDescent="0.2">
      <c r="A19" s="59">
        <v>12</v>
      </c>
      <c r="B19" s="110"/>
      <c r="C19" s="62"/>
      <c r="D19" s="62"/>
      <c r="E19" s="60">
        <v>12</v>
      </c>
      <c r="F19" s="63"/>
      <c r="Q19" s="124">
        <f t="shared" si="0"/>
        <v>0</v>
      </c>
    </row>
    <row r="20" spans="1:17" ht="45" customHeight="1" x14ac:dyDescent="0.2">
      <c r="A20" s="59">
        <v>13</v>
      </c>
      <c r="B20" s="110"/>
      <c r="C20" s="62"/>
      <c r="D20" s="62"/>
      <c r="E20" s="60">
        <v>13</v>
      </c>
      <c r="F20" s="63"/>
      <c r="Q20" s="124">
        <f t="shared" si="0"/>
        <v>0</v>
      </c>
    </row>
    <row r="21" spans="1:17" ht="45" customHeight="1" x14ac:dyDescent="0.2">
      <c r="A21" s="59">
        <v>14</v>
      </c>
      <c r="B21" s="110"/>
      <c r="C21" s="62"/>
      <c r="D21" s="62"/>
      <c r="E21" s="60">
        <v>14</v>
      </c>
      <c r="F21" s="63"/>
      <c r="Q21" s="124">
        <f t="shared" si="0"/>
        <v>0</v>
      </c>
    </row>
    <row r="22" spans="1:17" ht="45" customHeight="1" x14ac:dyDescent="0.2">
      <c r="A22" s="59">
        <v>15</v>
      </c>
      <c r="B22" s="110"/>
      <c r="C22" s="62"/>
      <c r="D22" s="62"/>
      <c r="E22" s="60">
        <v>15</v>
      </c>
      <c r="F22" s="63"/>
      <c r="Q22" s="124">
        <f t="shared" si="0"/>
        <v>0</v>
      </c>
    </row>
    <row r="23" spans="1:17" ht="45" customHeight="1" x14ac:dyDescent="0.2">
      <c r="A23" s="59">
        <v>16</v>
      </c>
      <c r="B23" s="110"/>
      <c r="C23" s="62"/>
      <c r="D23" s="62"/>
      <c r="E23" s="60">
        <v>16</v>
      </c>
      <c r="F23" s="63"/>
      <c r="Q23" s="124">
        <f t="shared" si="0"/>
        <v>0</v>
      </c>
    </row>
    <row r="24" spans="1:17" ht="45" customHeight="1" x14ac:dyDescent="0.2">
      <c r="A24" s="59">
        <v>17</v>
      </c>
      <c r="B24" s="110"/>
      <c r="C24" s="62"/>
      <c r="D24" s="62"/>
      <c r="E24" s="60">
        <v>17</v>
      </c>
      <c r="F24" s="63"/>
      <c r="Q24" s="124">
        <f t="shared" si="0"/>
        <v>0</v>
      </c>
    </row>
    <row r="25" spans="1:17" ht="45" customHeight="1" x14ac:dyDescent="0.2">
      <c r="A25" s="59">
        <v>18</v>
      </c>
      <c r="B25" s="110"/>
      <c r="C25" s="62"/>
      <c r="D25" s="62"/>
      <c r="E25" s="60">
        <v>18</v>
      </c>
      <c r="F25" s="63"/>
      <c r="Q25" s="124">
        <f t="shared" si="0"/>
        <v>0</v>
      </c>
    </row>
    <row r="26" spans="1:17" ht="45" customHeight="1" x14ac:dyDescent="0.2">
      <c r="A26" s="59">
        <v>19</v>
      </c>
      <c r="B26" s="110"/>
      <c r="C26" s="62"/>
      <c r="D26" s="62"/>
      <c r="E26" s="60">
        <v>19</v>
      </c>
      <c r="F26" s="63"/>
      <c r="Q26" s="124">
        <f t="shared" si="0"/>
        <v>0</v>
      </c>
    </row>
    <row r="27" spans="1:17" ht="45" customHeight="1" x14ac:dyDescent="0.2">
      <c r="A27" s="59">
        <v>20</v>
      </c>
      <c r="B27" s="110"/>
      <c r="C27" s="62"/>
      <c r="D27" s="62"/>
      <c r="E27" s="60">
        <v>20</v>
      </c>
      <c r="F27" s="63"/>
      <c r="Q27" s="124">
        <f t="shared" si="0"/>
        <v>0</v>
      </c>
    </row>
    <row r="28" spans="1:17" s="61" customFormat="1" ht="48" customHeight="1" x14ac:dyDescent="0.25">
      <c r="A28" s="161" t="s">
        <v>195</v>
      </c>
      <c r="B28" s="162"/>
      <c r="C28" s="162"/>
      <c r="D28" s="162"/>
      <c r="E28" s="163"/>
      <c r="F28" s="118">
        <f>SUM(Q8:Q27)</f>
        <v>0</v>
      </c>
    </row>
  </sheetData>
  <sheetProtection algorithmName="SHA-512" hashValue="/5sGsgjvCWV0w3EKkGflXlnwT19Hq65p5lc05ICvmIfQWxPWI9BonWZNs9pMBQN1NPs/NdZ+9QYHBKmo/1vjbg==" saltValue="ARjjD7bwnUvD2ezKToyi0w==" spinCount="100000" sheet="1" formatRows="0" insertRows="0"/>
  <mergeCells count="7">
    <mergeCell ref="A28:E28"/>
    <mergeCell ref="A4:B4"/>
    <mergeCell ref="C1:F1"/>
    <mergeCell ref="C2:F2"/>
    <mergeCell ref="A2:B2"/>
    <mergeCell ref="A1:B1"/>
    <mergeCell ref="C4:F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934A103-FA75-425C-BE0D-DA41E0E1199C}">
          <x14:formula1>
            <xm:f>listes!$A$11:$A$14</xm:f>
          </x14:formula1>
          <xm:sqref>B8:B27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0AD40-8096-4B88-A7D7-96A11EF7679D}">
  <dimension ref="A1:T435"/>
  <sheetViews>
    <sheetView workbookViewId="0">
      <selection activeCell="D16" sqref="D16"/>
    </sheetView>
  </sheetViews>
  <sheetFormatPr baseColWidth="10" defaultColWidth="22.42578125" defaultRowHeight="27" customHeight="1" x14ac:dyDescent="0.25"/>
  <sheetData>
    <row r="1" spans="1:20" ht="27" customHeight="1" x14ac:dyDescent="0.25">
      <c r="A1" s="168" t="s">
        <v>220</v>
      </c>
      <c r="B1" s="168"/>
      <c r="C1" s="168"/>
      <c r="D1" s="168"/>
      <c r="E1" s="168"/>
      <c r="F1" s="168"/>
      <c r="G1" s="168"/>
      <c r="H1" s="125"/>
      <c r="I1" s="169" t="s">
        <v>219</v>
      </c>
      <c r="J1" s="169"/>
      <c r="K1" s="169"/>
      <c r="L1" s="169"/>
      <c r="M1" s="169"/>
      <c r="N1" s="169"/>
      <c r="O1" s="169"/>
      <c r="P1" s="125"/>
      <c r="Q1" s="125"/>
      <c r="R1" s="126"/>
      <c r="S1" s="126"/>
      <c r="T1" s="126"/>
    </row>
    <row r="2" spans="1:20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6"/>
      <c r="S2" s="126"/>
      <c r="T2" s="126"/>
    </row>
    <row r="3" spans="1:20" ht="27" customHeight="1" x14ac:dyDescent="0.25">
      <c r="A3" s="128" t="s">
        <v>199</v>
      </c>
      <c r="B3" s="125"/>
      <c r="C3" s="128" t="s">
        <v>200</v>
      </c>
      <c r="D3" s="125"/>
      <c r="E3" s="128" t="s">
        <v>199</v>
      </c>
      <c r="F3" s="125"/>
      <c r="G3" s="128" t="s">
        <v>200</v>
      </c>
      <c r="H3" s="125"/>
      <c r="I3" s="128" t="s">
        <v>199</v>
      </c>
      <c r="J3" s="125"/>
      <c r="K3" s="128" t="s">
        <v>200</v>
      </c>
      <c r="L3" s="125"/>
      <c r="M3" s="128" t="s">
        <v>199</v>
      </c>
      <c r="N3" s="125"/>
      <c r="O3" s="128" t="s">
        <v>200</v>
      </c>
      <c r="P3" s="125"/>
      <c r="Q3" s="125"/>
      <c r="R3" s="129"/>
      <c r="S3" s="129"/>
      <c r="T3" s="129"/>
    </row>
    <row r="4" spans="1:20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27"/>
      <c r="R4" s="126"/>
      <c r="S4" s="126"/>
      <c r="T4" s="126"/>
    </row>
    <row r="5" spans="1:20" ht="21.75" customHeight="1" x14ac:dyDescent="0.25">
      <c r="A5" s="132"/>
      <c r="B5" s="127"/>
      <c r="C5" s="132"/>
      <c r="D5" s="127"/>
      <c r="E5" s="132"/>
      <c r="F5" s="127"/>
      <c r="G5" s="132"/>
      <c r="H5" s="127"/>
      <c r="I5" s="133"/>
      <c r="J5" s="127"/>
      <c r="K5" s="133"/>
      <c r="L5" s="127"/>
      <c r="M5" s="133"/>
      <c r="N5" s="127"/>
      <c r="O5" s="133"/>
      <c r="P5" s="127"/>
      <c r="Q5" s="127"/>
      <c r="R5" s="126"/>
      <c r="S5" s="126"/>
      <c r="T5" s="126"/>
    </row>
    <row r="6" spans="1:20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6"/>
      <c r="S6" s="126"/>
      <c r="T6" s="126"/>
    </row>
    <row r="7" spans="1:20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6"/>
      <c r="S7" s="126"/>
      <c r="T7" s="126"/>
    </row>
    <row r="8" spans="1:20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6"/>
      <c r="S8" s="126"/>
      <c r="T8" s="126"/>
    </row>
    <row r="9" spans="1:20" ht="27" customHeight="1" x14ac:dyDescent="0.25">
      <c r="A9" s="125"/>
      <c r="B9" s="128" t="s">
        <v>199</v>
      </c>
      <c r="C9" s="125"/>
      <c r="D9" s="125"/>
      <c r="E9" s="125"/>
      <c r="F9" s="128" t="s">
        <v>200</v>
      </c>
      <c r="G9" s="125"/>
      <c r="H9" s="125"/>
      <c r="I9" s="125"/>
      <c r="J9" s="128" t="s">
        <v>199</v>
      </c>
      <c r="K9" s="125"/>
      <c r="L9" s="125"/>
      <c r="M9" s="125"/>
      <c r="N9" s="128" t="s">
        <v>200</v>
      </c>
      <c r="O9" s="125"/>
      <c r="P9" s="125"/>
      <c r="Q9" s="125"/>
      <c r="R9" s="129"/>
      <c r="S9" s="129"/>
      <c r="T9" s="129"/>
    </row>
    <row r="10" spans="1:20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27"/>
      <c r="R10" s="126"/>
      <c r="S10" s="126"/>
      <c r="T10" s="126"/>
    </row>
    <row r="11" spans="1:20" ht="22.5" customHeight="1" x14ac:dyDescent="0.25">
      <c r="A11" s="127"/>
      <c r="B11" s="132"/>
      <c r="C11" s="127"/>
      <c r="D11" s="127"/>
      <c r="E11" s="127"/>
      <c r="F11" s="132"/>
      <c r="G11" s="127"/>
      <c r="H11" s="127"/>
      <c r="I11" s="127"/>
      <c r="J11" s="133"/>
      <c r="K11" s="127"/>
      <c r="L11" s="127"/>
      <c r="M11" s="127"/>
      <c r="N11" s="133"/>
      <c r="O11" s="127"/>
      <c r="P11" s="127"/>
      <c r="Q11" s="127"/>
      <c r="R11" s="126"/>
      <c r="S11" s="126"/>
      <c r="T11" s="126"/>
    </row>
    <row r="12" spans="1:20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6"/>
      <c r="S12" s="126"/>
      <c r="T12" s="126"/>
    </row>
    <row r="13" spans="1:20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6"/>
      <c r="S13" s="126"/>
      <c r="T13" s="126"/>
    </row>
    <row r="14" spans="1:20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6"/>
      <c r="S14" s="126"/>
      <c r="T14" s="126"/>
    </row>
    <row r="15" spans="1:20" ht="27" customHeight="1" x14ac:dyDescent="0.25">
      <c r="A15" s="125"/>
      <c r="B15" s="125"/>
      <c r="C15" s="125"/>
      <c r="D15" s="212" t="s">
        <v>221</v>
      </c>
      <c r="E15" s="125"/>
      <c r="F15" s="125"/>
      <c r="G15" s="125"/>
      <c r="H15" s="125"/>
      <c r="I15" s="125"/>
      <c r="J15" s="125"/>
      <c r="K15" s="125"/>
      <c r="L15" s="128" t="s">
        <v>222</v>
      </c>
      <c r="M15" s="125"/>
      <c r="N15" s="125"/>
      <c r="O15" s="125"/>
      <c r="P15" s="125"/>
      <c r="Q15" s="125"/>
      <c r="R15" s="126"/>
      <c r="S15" s="126"/>
      <c r="T15" s="126"/>
    </row>
    <row r="16" spans="1:20" ht="30.75" customHeight="1" x14ac:dyDescent="0.25">
      <c r="A16" s="127"/>
      <c r="B16" s="127"/>
      <c r="C16" s="127"/>
      <c r="D16" s="130"/>
      <c r="E16" s="127"/>
      <c r="F16" s="127"/>
      <c r="G16" s="127"/>
      <c r="H16" s="127"/>
      <c r="I16" s="127"/>
      <c r="J16" s="127"/>
      <c r="K16" s="127"/>
      <c r="L16" s="131"/>
      <c r="M16" s="127"/>
      <c r="N16" s="127"/>
      <c r="O16" s="127"/>
      <c r="P16" s="127"/>
      <c r="Q16" s="127"/>
      <c r="R16" s="126"/>
      <c r="S16" s="126"/>
      <c r="T16" s="126"/>
    </row>
    <row r="17" spans="1:20" ht="22.5" customHeight="1" x14ac:dyDescent="0.25">
      <c r="A17" s="127"/>
      <c r="B17" s="127"/>
      <c r="C17" s="127"/>
      <c r="D17" s="132"/>
      <c r="E17" s="127"/>
      <c r="F17" s="127"/>
      <c r="G17" s="127"/>
      <c r="H17" s="134"/>
      <c r="I17" s="127"/>
      <c r="J17" s="127"/>
      <c r="K17" s="127"/>
      <c r="L17" s="133"/>
      <c r="M17" s="127"/>
      <c r="N17" s="127"/>
      <c r="O17" s="127"/>
      <c r="P17" s="127"/>
      <c r="Q17" s="127"/>
      <c r="R17" s="126"/>
      <c r="S17" s="126"/>
      <c r="T17" s="126"/>
    </row>
    <row r="18" spans="1:20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6"/>
      <c r="S18" s="126"/>
      <c r="T18" s="126"/>
    </row>
    <row r="19" spans="1:20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201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6"/>
      <c r="S19" s="126"/>
      <c r="T19" s="126"/>
    </row>
    <row r="20" spans="1:20" ht="33" customHeight="1" x14ac:dyDescent="0.25">
      <c r="A20" s="135"/>
      <c r="B20" s="126"/>
      <c r="C20" s="127"/>
      <c r="D20" s="127"/>
      <c r="E20" s="127"/>
      <c r="F20" s="127"/>
      <c r="G20" s="127"/>
      <c r="H20" s="136"/>
      <c r="I20" s="127"/>
      <c r="J20" s="127"/>
      <c r="K20" s="127"/>
      <c r="L20" s="127"/>
      <c r="M20" s="127"/>
      <c r="N20" s="127"/>
      <c r="O20" s="127"/>
      <c r="P20" s="127"/>
      <c r="Q20" s="127"/>
      <c r="R20" s="126"/>
      <c r="S20" s="126"/>
      <c r="T20" s="126"/>
    </row>
    <row r="21" spans="1:20" ht="20.25" customHeight="1" x14ac:dyDescent="0.25">
      <c r="A21" s="127"/>
      <c r="B21" s="127"/>
      <c r="C21" s="127"/>
      <c r="D21" s="127"/>
      <c r="E21" s="127"/>
      <c r="F21" s="127"/>
      <c r="G21" s="127"/>
      <c r="H21" s="137"/>
      <c r="I21" s="127"/>
      <c r="J21" s="127"/>
      <c r="K21" s="127"/>
      <c r="L21" s="127"/>
      <c r="M21" s="127"/>
      <c r="N21" s="127"/>
      <c r="O21" s="127"/>
      <c r="P21" s="127"/>
      <c r="Q21" s="127"/>
      <c r="R21" s="126"/>
      <c r="S21" s="126"/>
      <c r="T21" s="126"/>
    </row>
    <row r="22" spans="1:20" ht="27" customHeight="1" x14ac:dyDescent="0.25">
      <c r="A22" s="128" t="s">
        <v>206</v>
      </c>
      <c r="B22" s="138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6"/>
      <c r="S22" s="126"/>
      <c r="T22" s="126"/>
    </row>
    <row r="23" spans="1:20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201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6"/>
      <c r="S23" s="126"/>
      <c r="T23" s="126"/>
    </row>
    <row r="24" spans="1:20" ht="31.5" customHeight="1" x14ac:dyDescent="0.25">
      <c r="A24" s="127"/>
      <c r="B24" s="127"/>
      <c r="C24" s="127"/>
      <c r="D24" s="127"/>
      <c r="E24" s="127"/>
      <c r="F24" s="127"/>
      <c r="G24" s="127"/>
      <c r="H24" s="136"/>
      <c r="I24" s="127"/>
      <c r="J24" s="127"/>
      <c r="K24" s="127"/>
      <c r="L24" s="127"/>
      <c r="M24" s="127"/>
      <c r="N24" s="127"/>
      <c r="O24" s="127"/>
      <c r="P24" s="127"/>
      <c r="Q24" s="127"/>
      <c r="R24" s="126"/>
      <c r="S24" s="126"/>
      <c r="T24" s="126"/>
    </row>
    <row r="25" spans="1:20" ht="23.25" customHeight="1" x14ac:dyDescent="0.25">
      <c r="A25" s="127"/>
      <c r="B25" s="127"/>
      <c r="C25" s="127"/>
      <c r="D25" s="127"/>
      <c r="E25" s="127"/>
      <c r="F25" s="127"/>
      <c r="G25" s="127"/>
      <c r="H25" s="137"/>
      <c r="I25" s="127"/>
      <c r="J25" s="127"/>
      <c r="K25" s="127"/>
      <c r="L25" s="127"/>
      <c r="M25" s="127"/>
      <c r="N25" s="127"/>
      <c r="O25" s="127"/>
      <c r="P25" s="127"/>
      <c r="Q25" s="127"/>
      <c r="R25" s="126"/>
      <c r="S25" s="126"/>
      <c r="T25" s="126"/>
    </row>
    <row r="26" spans="1:20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6"/>
      <c r="S26" s="126"/>
      <c r="T26" s="126"/>
    </row>
    <row r="27" spans="1:20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201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6"/>
      <c r="S27" s="126"/>
      <c r="T27" s="126"/>
    </row>
    <row r="28" spans="1:20" ht="31.5" customHeight="1" x14ac:dyDescent="0.25">
      <c r="A28" s="127"/>
      <c r="B28" s="127"/>
      <c r="C28" s="127"/>
      <c r="D28" s="127"/>
      <c r="E28" s="127"/>
      <c r="F28" s="127"/>
      <c r="G28" s="127"/>
      <c r="H28" s="136"/>
      <c r="I28" s="127"/>
      <c r="J28" s="127"/>
      <c r="K28" s="127"/>
      <c r="L28" s="127"/>
      <c r="M28" s="127"/>
      <c r="N28" s="127"/>
      <c r="O28" s="127"/>
      <c r="P28" s="127"/>
      <c r="Q28" s="127"/>
      <c r="R28" s="126"/>
      <c r="S28" s="126"/>
      <c r="T28" s="126"/>
    </row>
    <row r="29" spans="1:20" ht="24" customHeight="1" x14ac:dyDescent="0.25">
      <c r="A29" s="127"/>
      <c r="B29" s="127"/>
      <c r="C29" s="127"/>
      <c r="D29" s="127"/>
      <c r="E29" s="127"/>
      <c r="F29" s="127"/>
      <c r="G29" s="127"/>
      <c r="H29" s="137"/>
      <c r="I29" s="127"/>
      <c r="J29" s="127"/>
      <c r="K29" s="127"/>
      <c r="L29" s="127"/>
      <c r="M29" s="127"/>
      <c r="N29" s="127"/>
      <c r="O29" s="127"/>
      <c r="P29" s="127"/>
      <c r="Q29" s="127"/>
      <c r="R29" s="126"/>
      <c r="S29" s="126"/>
      <c r="T29" s="126"/>
    </row>
    <row r="30" spans="1:20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6"/>
      <c r="S30" s="126"/>
      <c r="T30" s="126"/>
    </row>
    <row r="31" spans="1:20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201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6"/>
      <c r="S31" s="126"/>
      <c r="T31" s="126"/>
    </row>
    <row r="32" spans="1:20" ht="33.75" customHeight="1" x14ac:dyDescent="0.25">
      <c r="A32" s="127"/>
      <c r="B32" s="127"/>
      <c r="C32" s="127"/>
      <c r="D32" s="127"/>
      <c r="E32" s="127"/>
      <c r="F32" s="127"/>
      <c r="G32" s="127"/>
      <c r="H32" s="136"/>
      <c r="I32" s="127"/>
      <c r="J32" s="127"/>
      <c r="K32" s="127"/>
      <c r="L32" s="127"/>
      <c r="M32" s="127"/>
      <c r="N32" s="127"/>
      <c r="O32" s="127"/>
      <c r="P32" s="127"/>
      <c r="Q32" s="127"/>
      <c r="R32" s="126"/>
      <c r="S32" s="126"/>
      <c r="T32" s="126"/>
    </row>
    <row r="33" spans="1:20" ht="21.75" customHeight="1" x14ac:dyDescent="0.25">
      <c r="A33" s="127"/>
      <c r="B33" s="127"/>
      <c r="C33" s="127"/>
      <c r="D33" s="127"/>
      <c r="E33" s="127"/>
      <c r="F33" s="127"/>
      <c r="G33" s="127"/>
      <c r="H33" s="137"/>
      <c r="I33" s="127"/>
      <c r="J33" s="127"/>
      <c r="K33" s="127"/>
      <c r="L33" s="127"/>
      <c r="M33" s="127"/>
      <c r="N33" s="127"/>
      <c r="O33" s="127"/>
      <c r="P33" s="127"/>
      <c r="Q33" s="127"/>
      <c r="R33" s="126"/>
      <c r="S33" s="126"/>
      <c r="T33" s="126"/>
    </row>
    <row r="34" spans="1:20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6"/>
      <c r="S34" s="126"/>
      <c r="T34" s="126"/>
    </row>
    <row r="35" spans="1:20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6"/>
      <c r="S35" s="126"/>
      <c r="T35" s="126"/>
    </row>
    <row r="36" spans="1:20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6"/>
      <c r="S36" s="126"/>
      <c r="T36" s="126"/>
    </row>
    <row r="37" spans="1:20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6"/>
      <c r="S37" s="126"/>
      <c r="T37" s="126"/>
    </row>
    <row r="38" spans="1:20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6"/>
      <c r="S38" s="126"/>
      <c r="T38" s="126"/>
    </row>
    <row r="39" spans="1:20" s="210" customFormat="1" ht="27" customHeight="1" x14ac:dyDescent="0.25">
      <c r="A39" s="208"/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9"/>
      <c r="S39" s="209"/>
      <c r="T39" s="209"/>
    </row>
    <row r="40" spans="1:20" s="210" customFormat="1" ht="27" customHeight="1" x14ac:dyDescent="0.25">
      <c r="A40" s="208" t="str">
        <f>IF(A4&lt;&gt;"",A4,"")</f>
        <v/>
      </c>
      <c r="B40" s="211" t="str">
        <f>IF(A5&lt;&gt;"",A5,"")</f>
        <v/>
      </c>
      <c r="Q40" s="208"/>
      <c r="R40" s="209"/>
      <c r="S40" s="209"/>
      <c r="T40" s="209"/>
    </row>
    <row r="41" spans="1:20" s="210" customFormat="1" ht="27" customHeight="1" x14ac:dyDescent="0.25">
      <c r="A41" s="208" t="str">
        <f>IF(C4&lt;&gt;"",C4,"")</f>
        <v/>
      </c>
      <c r="B41" s="211" t="str">
        <f>IF(C5&lt;&gt;"",C5,"")</f>
        <v/>
      </c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</row>
    <row r="42" spans="1:20" s="210" customFormat="1" ht="27" customHeight="1" x14ac:dyDescent="0.25">
      <c r="A42" s="208" t="str">
        <f>IF(E4&lt;&gt;"",E4,"")</f>
        <v/>
      </c>
      <c r="B42" s="211" t="str">
        <f>IF(E5&lt;&gt;"",E5,"")</f>
        <v/>
      </c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</row>
    <row r="43" spans="1:20" s="210" customFormat="1" ht="27" customHeight="1" x14ac:dyDescent="0.25">
      <c r="A43" s="208" t="str">
        <f>IF(G4&lt;&gt;"",G4,"")</f>
        <v/>
      </c>
      <c r="B43" s="211" t="str">
        <f>IF(G5&lt;&gt;"",G5,"")</f>
        <v/>
      </c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</row>
    <row r="44" spans="1:20" s="210" customFormat="1" ht="27" customHeight="1" x14ac:dyDescent="0.25">
      <c r="A44" s="208" t="str">
        <f>IF(I4&lt;&gt;"",I4,"")</f>
        <v/>
      </c>
      <c r="B44" s="211" t="str">
        <f>IF(I5&lt;&gt;"",I5,"")</f>
        <v/>
      </c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09"/>
      <c r="T44" s="209"/>
    </row>
    <row r="45" spans="1:20" s="210" customFormat="1" ht="27" customHeight="1" x14ac:dyDescent="0.25">
      <c r="A45" s="208" t="str">
        <f>IF(K4&lt;&gt;"",K4,"")</f>
        <v/>
      </c>
      <c r="B45" s="211" t="str">
        <f>IF(K5&lt;&gt;"",K5,"")</f>
        <v/>
      </c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</row>
    <row r="46" spans="1:20" s="210" customFormat="1" ht="27" customHeight="1" x14ac:dyDescent="0.25">
      <c r="A46" s="208" t="str">
        <f>IF(M4&lt;&gt;"",M4,"")</f>
        <v/>
      </c>
      <c r="B46" s="211" t="str">
        <f>IF(M5&lt;&gt;"",M5,"")</f>
        <v/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</row>
    <row r="47" spans="1:20" s="210" customFormat="1" ht="27" customHeight="1" x14ac:dyDescent="0.25">
      <c r="A47" s="208" t="str">
        <f>IF(O4&lt;&gt;"",O4,"")</f>
        <v/>
      </c>
      <c r="B47" s="211" t="str">
        <f>IF(O5&lt;&gt;"",O5,"")</f>
        <v/>
      </c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</row>
    <row r="48" spans="1:20" s="210" customFormat="1" ht="27" customHeight="1" x14ac:dyDescent="0.25">
      <c r="A48" s="208" t="str">
        <f>IF(B10&lt;&gt;"",B10,"")</f>
        <v/>
      </c>
      <c r="B48" s="211" t="str">
        <f>IF(B11&lt;&gt;"",B11,"")</f>
        <v/>
      </c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</row>
    <row r="49" spans="1:20" s="210" customFormat="1" ht="27" customHeight="1" x14ac:dyDescent="0.25">
      <c r="A49" s="208" t="str">
        <f>IF(F10&lt;&gt;"",F10,"")</f>
        <v/>
      </c>
      <c r="B49" s="211" t="str">
        <f>IF(F11&lt;&gt;"",F11,"")</f>
        <v/>
      </c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</row>
    <row r="50" spans="1:20" s="210" customFormat="1" ht="27" customHeight="1" x14ac:dyDescent="0.25">
      <c r="A50" s="208" t="str">
        <f>IF(J10&lt;&gt;"",J10,"")</f>
        <v/>
      </c>
      <c r="B50" s="211" t="str">
        <f>IF(J11&lt;&gt;"",J11,"")</f>
        <v/>
      </c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</row>
    <row r="51" spans="1:20" s="210" customFormat="1" ht="27" customHeight="1" x14ac:dyDescent="0.25">
      <c r="A51" s="208" t="str">
        <f>IF(N10&lt;&gt;"",N10,"")</f>
        <v/>
      </c>
      <c r="B51" s="211" t="str">
        <f>IF(N11&lt;&gt;"",N11,"")</f>
        <v/>
      </c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</row>
    <row r="52" spans="1:20" s="210" customFormat="1" ht="27" customHeight="1" x14ac:dyDescent="0.25">
      <c r="A52" s="208" t="str">
        <f>IF(D16&lt;&gt;"",D16,"")</f>
        <v/>
      </c>
      <c r="B52" s="211" t="str">
        <f>IF(D17&lt;&gt;"",D17,"")</f>
        <v/>
      </c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</row>
    <row r="53" spans="1:20" s="210" customFormat="1" ht="27" customHeight="1" x14ac:dyDescent="0.25">
      <c r="A53" s="208" t="str">
        <f>IF(L16&lt;&gt;"",L16,"")</f>
        <v/>
      </c>
      <c r="B53" s="211" t="str">
        <f>IF(L17&lt;&gt;"",L17,"")</f>
        <v/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</row>
    <row r="54" spans="1:20" s="210" customFormat="1" ht="27" customHeight="1" x14ac:dyDescent="0.25">
      <c r="A54" s="208" t="str">
        <f>IF(H20&lt;&gt;"",H20,"")</f>
        <v/>
      </c>
      <c r="B54" s="211" t="str">
        <f>IF(H21&lt;&gt;"",H21,"")</f>
        <v/>
      </c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</row>
    <row r="55" spans="1:20" s="210" customFormat="1" ht="27" customHeight="1" x14ac:dyDescent="0.25">
      <c r="A55" s="208" t="str">
        <f>IF(H24&lt;&gt;"",H24,"")</f>
        <v/>
      </c>
      <c r="B55" s="211" t="str">
        <f>IF(H25&lt;&gt;"",H25,"")</f>
        <v/>
      </c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</row>
    <row r="56" spans="1:20" s="210" customFormat="1" ht="27" customHeight="1" x14ac:dyDescent="0.25">
      <c r="A56" s="208" t="str">
        <f>IF(H28&lt;&gt;"",H28,"")</f>
        <v/>
      </c>
      <c r="B56" s="211" t="str">
        <f>IF(H29&lt;&gt;"",H29,"")</f>
        <v/>
      </c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</row>
    <row r="57" spans="1:20" s="210" customFormat="1" ht="27" customHeight="1" x14ac:dyDescent="0.25">
      <c r="A57" s="208" t="str">
        <f>IF(H32&lt;&gt;"",H32,"")</f>
        <v/>
      </c>
      <c r="B57" s="211" t="str">
        <f>IF(H33&lt;&gt;"",H33,"")</f>
        <v/>
      </c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</row>
    <row r="58" spans="1:20" s="210" customFormat="1" ht="27" customHeight="1" x14ac:dyDescent="0.25">
      <c r="A58" s="209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09"/>
      <c r="S58" s="209"/>
      <c r="T58" s="209"/>
    </row>
    <row r="59" spans="1:20" s="210" customFormat="1" ht="27" customHeight="1" x14ac:dyDescent="0.25">
      <c r="A59" s="209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</row>
    <row r="60" spans="1:20" s="210" customFormat="1" ht="27" customHeight="1" x14ac:dyDescent="0.25">
      <c r="A60" s="209"/>
      <c r="B60" s="209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</row>
    <row r="61" spans="1:20" s="210" customFormat="1" ht="27" customHeight="1" x14ac:dyDescent="0.25">
      <c r="A61" s="209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09"/>
    </row>
    <row r="62" spans="1:20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</row>
    <row r="63" spans="1:20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</row>
    <row r="64" spans="1:20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</row>
    <row r="65" spans="1:20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</row>
    <row r="66" spans="1:20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</row>
    <row r="67" spans="1:20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</row>
    <row r="68" spans="1:20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</row>
    <row r="69" spans="1:20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</row>
    <row r="70" spans="1:20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</row>
    <row r="71" spans="1:20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</row>
    <row r="72" spans="1:20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</row>
    <row r="73" spans="1:20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</row>
    <row r="74" spans="1:20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</row>
    <row r="75" spans="1:20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</row>
    <row r="76" spans="1:20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</row>
    <row r="77" spans="1:20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</row>
    <row r="78" spans="1:20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</row>
    <row r="79" spans="1:20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</row>
    <row r="80" spans="1:20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</row>
    <row r="81" spans="1:20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</row>
    <row r="82" spans="1:20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</row>
    <row r="83" spans="1:20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</row>
    <row r="84" spans="1:20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</row>
    <row r="85" spans="1:20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</row>
    <row r="86" spans="1:20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</row>
    <row r="87" spans="1:20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</row>
    <row r="88" spans="1:20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</row>
    <row r="89" spans="1:20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</row>
    <row r="90" spans="1:20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</row>
    <row r="91" spans="1:20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</row>
    <row r="92" spans="1:20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</row>
    <row r="93" spans="1:20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</row>
    <row r="94" spans="1:20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</row>
    <row r="95" spans="1:20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</row>
    <row r="96" spans="1:20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</row>
    <row r="97" spans="1:20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</row>
    <row r="98" spans="1:20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</row>
    <row r="99" spans="1:20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</row>
    <row r="100" spans="1:20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</row>
    <row r="101" spans="1:20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</row>
    <row r="102" spans="1:20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</row>
    <row r="103" spans="1:20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</row>
    <row r="104" spans="1:20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</row>
    <row r="105" spans="1:20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</row>
    <row r="106" spans="1:20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</row>
    <row r="107" spans="1:20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</row>
    <row r="108" spans="1:20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</row>
    <row r="109" spans="1:20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</row>
    <row r="110" spans="1:20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</row>
    <row r="111" spans="1:20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</row>
    <row r="112" spans="1:20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</row>
    <row r="113" spans="1:20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</row>
    <row r="114" spans="1:20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</row>
    <row r="115" spans="1:20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</row>
    <row r="116" spans="1:20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</row>
    <row r="117" spans="1:20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</row>
    <row r="118" spans="1:20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</row>
    <row r="119" spans="1:20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</row>
    <row r="120" spans="1:20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</row>
    <row r="121" spans="1:20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</row>
    <row r="122" spans="1:20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</row>
    <row r="123" spans="1:20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</row>
    <row r="124" spans="1:20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</row>
    <row r="125" spans="1:20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</row>
    <row r="126" spans="1:20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</row>
    <row r="127" spans="1:20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</row>
    <row r="128" spans="1:20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</row>
    <row r="129" spans="1:20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</row>
    <row r="130" spans="1:20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</row>
    <row r="131" spans="1:20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</row>
    <row r="132" spans="1:20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</row>
    <row r="133" spans="1:20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</row>
    <row r="134" spans="1:20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</row>
    <row r="135" spans="1:20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</row>
    <row r="136" spans="1:20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</row>
    <row r="137" spans="1:20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</row>
    <row r="138" spans="1:20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</row>
    <row r="139" spans="1:20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</row>
    <row r="140" spans="1:20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</row>
    <row r="141" spans="1:20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</row>
    <row r="142" spans="1:20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</row>
    <row r="143" spans="1:20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</row>
    <row r="144" spans="1:20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</row>
    <row r="145" spans="1:20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</row>
    <row r="146" spans="1:20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</row>
    <row r="147" spans="1:20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</row>
    <row r="148" spans="1:20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</row>
    <row r="149" spans="1:20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</row>
    <row r="150" spans="1:20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</row>
    <row r="151" spans="1:20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</row>
    <row r="152" spans="1:20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</row>
    <row r="153" spans="1:20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</row>
    <row r="154" spans="1:20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</row>
    <row r="155" spans="1:20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</row>
    <row r="156" spans="1:20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</row>
    <row r="157" spans="1:20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</row>
    <row r="158" spans="1:20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</row>
    <row r="159" spans="1:20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</row>
    <row r="160" spans="1:20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</row>
    <row r="161" spans="1:20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</row>
    <row r="162" spans="1:20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</row>
    <row r="163" spans="1:20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</row>
    <row r="164" spans="1:20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</row>
    <row r="165" spans="1:20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</row>
    <row r="166" spans="1:20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</row>
    <row r="167" spans="1:20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</row>
    <row r="168" spans="1:20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</row>
    <row r="169" spans="1:20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</row>
    <row r="170" spans="1:20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</row>
    <row r="171" spans="1:20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</row>
    <row r="172" spans="1:20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</row>
    <row r="173" spans="1:20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</row>
    <row r="174" spans="1:20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</row>
    <row r="175" spans="1:20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</row>
    <row r="176" spans="1:20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</row>
    <row r="177" spans="1:20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</row>
    <row r="178" spans="1:20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</row>
    <row r="179" spans="1:20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</row>
    <row r="180" spans="1:20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</row>
    <row r="181" spans="1:20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</row>
    <row r="182" spans="1:20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</row>
    <row r="183" spans="1:20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</row>
    <row r="184" spans="1:20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</row>
    <row r="185" spans="1:20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</row>
    <row r="186" spans="1:20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</row>
    <row r="187" spans="1:20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</row>
    <row r="188" spans="1:20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</row>
    <row r="189" spans="1:20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</row>
    <row r="190" spans="1:20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</row>
    <row r="191" spans="1:20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</row>
    <row r="192" spans="1:20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</row>
    <row r="193" spans="1:20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</row>
    <row r="194" spans="1:20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</row>
    <row r="195" spans="1:20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</row>
    <row r="196" spans="1:20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</row>
    <row r="197" spans="1:20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</row>
    <row r="198" spans="1:20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</row>
    <row r="199" spans="1:20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</row>
    <row r="200" spans="1:20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</row>
    <row r="201" spans="1:20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</row>
    <row r="202" spans="1:20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</row>
    <row r="203" spans="1:20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</row>
    <row r="204" spans="1:20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</row>
    <row r="205" spans="1:20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</row>
    <row r="206" spans="1:20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</row>
    <row r="207" spans="1:20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</row>
    <row r="208" spans="1:20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</row>
    <row r="209" spans="1:20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</row>
    <row r="210" spans="1:20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</row>
    <row r="211" spans="1:20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</row>
    <row r="212" spans="1:20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</row>
    <row r="213" spans="1:20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</row>
    <row r="214" spans="1:20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</row>
    <row r="215" spans="1:20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</row>
    <row r="216" spans="1:20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</row>
    <row r="217" spans="1:20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</row>
    <row r="218" spans="1:20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</row>
    <row r="219" spans="1:20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</row>
    <row r="220" spans="1:20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</row>
    <row r="221" spans="1:20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</row>
    <row r="222" spans="1:20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</row>
    <row r="223" spans="1:20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</row>
    <row r="224" spans="1:20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</row>
    <row r="225" spans="1:20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</row>
    <row r="226" spans="1:20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</row>
    <row r="227" spans="1:20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</row>
    <row r="228" spans="1:20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</row>
    <row r="229" spans="1:20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</row>
    <row r="230" spans="1:20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</row>
    <row r="231" spans="1:20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</row>
    <row r="232" spans="1:20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</row>
    <row r="233" spans="1:20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</row>
    <row r="234" spans="1:20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</row>
    <row r="235" spans="1:20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</row>
    <row r="236" spans="1:20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</row>
    <row r="237" spans="1:20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</row>
    <row r="238" spans="1:20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</row>
    <row r="239" spans="1:20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</row>
    <row r="240" spans="1:20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</row>
    <row r="241" spans="1:20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</row>
    <row r="242" spans="1:20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</row>
    <row r="243" spans="1:20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</row>
    <row r="244" spans="1:20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</row>
    <row r="245" spans="1:20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</row>
    <row r="246" spans="1:20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</row>
    <row r="247" spans="1:20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</row>
    <row r="248" spans="1:20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</row>
    <row r="249" spans="1:20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</row>
    <row r="250" spans="1:20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</row>
    <row r="251" spans="1:20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</row>
    <row r="252" spans="1:20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</row>
    <row r="253" spans="1:20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</row>
    <row r="254" spans="1:20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</row>
    <row r="255" spans="1:20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</row>
    <row r="256" spans="1:20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</row>
    <row r="257" spans="1:20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</row>
    <row r="258" spans="1:20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</row>
    <row r="259" spans="1:20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</row>
    <row r="260" spans="1:20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</row>
    <row r="261" spans="1:20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</row>
    <row r="262" spans="1:20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</row>
    <row r="263" spans="1:20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</row>
    <row r="264" spans="1:20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</row>
    <row r="265" spans="1:20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</row>
    <row r="266" spans="1:20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</row>
    <row r="267" spans="1:20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</row>
    <row r="268" spans="1:20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</row>
    <row r="269" spans="1:20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</row>
    <row r="270" spans="1:20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</row>
    <row r="271" spans="1:20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</row>
    <row r="272" spans="1:20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</row>
    <row r="273" spans="1:20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</row>
    <row r="274" spans="1:20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</row>
    <row r="275" spans="1:20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</row>
    <row r="276" spans="1:20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</row>
    <row r="277" spans="1:20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</row>
    <row r="278" spans="1:20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</row>
    <row r="279" spans="1:20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</row>
    <row r="280" spans="1:20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</row>
    <row r="281" spans="1:20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</row>
    <row r="282" spans="1:20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</row>
    <row r="283" spans="1:20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</row>
    <row r="284" spans="1:20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</row>
    <row r="285" spans="1:20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</row>
    <row r="286" spans="1:20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</row>
    <row r="287" spans="1:20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</row>
    <row r="288" spans="1:20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</row>
    <row r="289" spans="1:20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</row>
    <row r="290" spans="1:20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</row>
    <row r="291" spans="1:20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</row>
    <row r="292" spans="1:20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</row>
    <row r="293" spans="1:20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</row>
    <row r="294" spans="1:20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</row>
    <row r="295" spans="1:20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</row>
    <row r="296" spans="1:20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</row>
    <row r="297" spans="1:20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</row>
    <row r="298" spans="1:20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</row>
    <row r="299" spans="1:20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</row>
    <row r="300" spans="1:20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</row>
    <row r="301" spans="1:20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</row>
    <row r="302" spans="1:20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</row>
    <row r="303" spans="1:20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</row>
    <row r="304" spans="1:20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</row>
    <row r="305" spans="1:20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</row>
    <row r="306" spans="1:20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</row>
    <row r="307" spans="1:20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</row>
    <row r="308" spans="1:20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</row>
    <row r="309" spans="1:20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</row>
    <row r="310" spans="1:20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</row>
    <row r="311" spans="1:20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</row>
    <row r="312" spans="1:20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</row>
    <row r="313" spans="1:20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</row>
    <row r="314" spans="1:20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</row>
    <row r="315" spans="1:20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</row>
    <row r="316" spans="1:20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</row>
    <row r="317" spans="1:20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</row>
    <row r="318" spans="1:20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</row>
    <row r="319" spans="1:20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</row>
    <row r="320" spans="1:20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</row>
    <row r="321" spans="1:20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</row>
    <row r="322" spans="1:20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</row>
    <row r="323" spans="1:20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</row>
    <row r="324" spans="1:20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</row>
    <row r="325" spans="1:20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</row>
    <row r="326" spans="1:20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</row>
    <row r="327" spans="1:20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</row>
    <row r="328" spans="1:20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</row>
    <row r="329" spans="1:20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</row>
    <row r="330" spans="1:20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</row>
    <row r="331" spans="1:20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</row>
    <row r="332" spans="1:20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</row>
    <row r="333" spans="1:20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</row>
    <row r="334" spans="1:20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</row>
    <row r="335" spans="1:20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</row>
    <row r="336" spans="1:20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</row>
    <row r="337" spans="1:20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</row>
    <row r="338" spans="1:20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</row>
    <row r="339" spans="1:20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</row>
    <row r="340" spans="1:20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</row>
    <row r="341" spans="1:20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</row>
    <row r="342" spans="1:20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</row>
    <row r="343" spans="1:20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</row>
    <row r="344" spans="1:20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</row>
    <row r="345" spans="1:20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</row>
    <row r="346" spans="1:20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</row>
    <row r="347" spans="1:20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</row>
    <row r="348" spans="1:20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</row>
    <row r="349" spans="1:20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</row>
    <row r="350" spans="1:20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</row>
    <row r="351" spans="1:20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</row>
    <row r="352" spans="1:20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</row>
    <row r="353" spans="1:20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</row>
    <row r="354" spans="1:20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</row>
    <row r="355" spans="1:20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</row>
    <row r="356" spans="1:20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</row>
    <row r="357" spans="1:20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</row>
    <row r="358" spans="1:20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</row>
    <row r="359" spans="1:20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</row>
    <row r="360" spans="1:20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</row>
    <row r="361" spans="1:20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</row>
    <row r="362" spans="1:20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</row>
    <row r="363" spans="1:20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</row>
    <row r="364" spans="1:20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</row>
    <row r="365" spans="1:20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</row>
    <row r="366" spans="1:20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</row>
    <row r="367" spans="1:20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</row>
    <row r="368" spans="1:20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</row>
    <row r="369" spans="1:20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</row>
    <row r="370" spans="1:20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</row>
    <row r="371" spans="1:20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</row>
    <row r="372" spans="1:20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</row>
    <row r="373" spans="1:20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</row>
    <row r="374" spans="1:20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</row>
    <row r="375" spans="1:20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</row>
    <row r="376" spans="1:20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</row>
    <row r="377" spans="1:20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</row>
    <row r="378" spans="1:20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</row>
    <row r="379" spans="1:20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</row>
    <row r="380" spans="1:20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</row>
    <row r="381" spans="1:20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</row>
    <row r="382" spans="1:20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</row>
    <row r="383" spans="1:20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</row>
    <row r="384" spans="1:20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</row>
    <row r="385" spans="1:20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</row>
    <row r="386" spans="1:20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</row>
    <row r="387" spans="1:20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</row>
    <row r="388" spans="1:20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</row>
    <row r="389" spans="1:20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</row>
    <row r="390" spans="1:20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</row>
    <row r="391" spans="1:20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</row>
    <row r="392" spans="1:20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</row>
    <row r="393" spans="1:20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</row>
    <row r="394" spans="1:20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</row>
    <row r="395" spans="1:20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</row>
    <row r="396" spans="1:20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</row>
    <row r="397" spans="1:20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</row>
    <row r="398" spans="1:20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</row>
    <row r="399" spans="1:20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</row>
    <row r="400" spans="1:20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</row>
    <row r="401" spans="1:20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</row>
    <row r="402" spans="1:20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</row>
    <row r="403" spans="1:20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</row>
    <row r="404" spans="1:20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</row>
    <row r="405" spans="1:20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</row>
    <row r="406" spans="1:20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</row>
    <row r="407" spans="1:20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</row>
    <row r="408" spans="1:20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</row>
    <row r="409" spans="1:20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</row>
    <row r="410" spans="1:20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</row>
    <row r="411" spans="1:20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</row>
    <row r="412" spans="1:20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</row>
    <row r="413" spans="1:20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</row>
    <row r="414" spans="1:20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</row>
    <row r="415" spans="1:20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</row>
    <row r="416" spans="1:20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</row>
    <row r="417" spans="1:20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</row>
    <row r="418" spans="1:20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</row>
    <row r="419" spans="1:20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</row>
    <row r="420" spans="1:20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</row>
    <row r="421" spans="1:20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</row>
    <row r="422" spans="1:20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</row>
    <row r="423" spans="1:20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</row>
    <row r="424" spans="1:20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</row>
    <row r="425" spans="1:20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</row>
    <row r="426" spans="1:20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</row>
    <row r="427" spans="1:20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</row>
    <row r="428" spans="1:20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</row>
    <row r="429" spans="1:20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</row>
    <row r="430" spans="1:20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</row>
    <row r="431" spans="1:20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</row>
    <row r="432" spans="1:20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</row>
    <row r="433" spans="1:20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</row>
    <row r="434" spans="1:20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</row>
    <row r="435" spans="1:20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</row>
  </sheetData>
  <sheetProtection algorithmName="SHA-512" hashValue="tQ8Ic7/edZPV1sevqctBXbXbxKf7SYMmH15syM2MUxEI7D/J54XnFO3CEKIXd3h95P+mkPUXe2xBkeR6+gw2Iw==" saltValue="CVDGjiW0KJMacn0Cu0/D0g==" spinCount="100000" sheet="1" objects="1" scenarios="1"/>
  <mergeCells count="2">
    <mergeCell ref="A1:G1"/>
    <mergeCell ref="I1:O1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EF104-4D97-4880-91A0-F4DB3C94E868}">
  <dimension ref="A1:T435"/>
  <sheetViews>
    <sheetView workbookViewId="0">
      <selection activeCell="D16" sqref="D16"/>
    </sheetView>
  </sheetViews>
  <sheetFormatPr baseColWidth="10" defaultColWidth="22.42578125" defaultRowHeight="27" customHeight="1" x14ac:dyDescent="0.25"/>
  <sheetData>
    <row r="1" spans="1:20" ht="27" customHeight="1" x14ac:dyDescent="0.25">
      <c r="A1" s="168" t="s">
        <v>223</v>
      </c>
      <c r="B1" s="168"/>
      <c r="C1" s="168"/>
      <c r="D1" s="168"/>
      <c r="E1" s="168"/>
      <c r="F1" s="168"/>
      <c r="G1" s="168"/>
      <c r="H1" s="125"/>
      <c r="I1" s="169" t="s">
        <v>226</v>
      </c>
      <c r="J1" s="169"/>
      <c r="K1" s="169"/>
      <c r="L1" s="169"/>
      <c r="M1" s="169"/>
      <c r="N1" s="169"/>
      <c r="O1" s="169"/>
      <c r="P1" s="125"/>
      <c r="Q1" s="125"/>
      <c r="R1" s="126"/>
      <c r="S1" s="126"/>
      <c r="T1" s="126"/>
    </row>
    <row r="2" spans="1:20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6"/>
      <c r="S2" s="126"/>
      <c r="T2" s="126"/>
    </row>
    <row r="3" spans="1:20" ht="27" customHeight="1" x14ac:dyDescent="0.25">
      <c r="A3" s="128" t="s">
        <v>199</v>
      </c>
      <c r="B3" s="125"/>
      <c r="C3" s="128" t="s">
        <v>200</v>
      </c>
      <c r="D3" s="125"/>
      <c r="E3" s="128" t="s">
        <v>199</v>
      </c>
      <c r="F3" s="125"/>
      <c r="G3" s="128" t="s">
        <v>200</v>
      </c>
      <c r="H3" s="125"/>
      <c r="I3" s="128" t="s">
        <v>199</v>
      </c>
      <c r="J3" s="125"/>
      <c r="K3" s="128" t="s">
        <v>200</v>
      </c>
      <c r="L3" s="125"/>
      <c r="M3" s="128" t="s">
        <v>199</v>
      </c>
      <c r="N3" s="125"/>
      <c r="O3" s="128" t="s">
        <v>200</v>
      </c>
      <c r="P3" s="125"/>
      <c r="Q3" s="125"/>
      <c r="R3" s="129"/>
      <c r="S3" s="129"/>
      <c r="T3" s="129"/>
    </row>
    <row r="4" spans="1:20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27"/>
      <c r="R4" s="126"/>
      <c r="S4" s="126"/>
      <c r="T4" s="126"/>
    </row>
    <row r="5" spans="1:20" ht="21.75" customHeight="1" x14ac:dyDescent="0.25">
      <c r="A5" s="132"/>
      <c r="B5" s="127"/>
      <c r="C5" s="132"/>
      <c r="D5" s="127"/>
      <c r="E5" s="132"/>
      <c r="F5" s="127"/>
      <c r="G5" s="132"/>
      <c r="H5" s="127"/>
      <c r="I5" s="133"/>
      <c r="J5" s="127"/>
      <c r="K5" s="133"/>
      <c r="L5" s="127"/>
      <c r="M5" s="133"/>
      <c r="N5" s="127"/>
      <c r="O5" s="133"/>
      <c r="P5" s="127"/>
      <c r="Q5" s="127"/>
      <c r="R5" s="126"/>
      <c r="S5" s="126"/>
      <c r="T5" s="126"/>
    </row>
    <row r="6" spans="1:20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6"/>
      <c r="S6" s="126"/>
      <c r="T6" s="126"/>
    </row>
    <row r="7" spans="1:20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6"/>
      <c r="S7" s="126"/>
      <c r="T7" s="126"/>
    </row>
    <row r="8" spans="1:20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6"/>
      <c r="S8" s="126"/>
      <c r="T8" s="126"/>
    </row>
    <row r="9" spans="1:20" ht="27" customHeight="1" x14ac:dyDescent="0.25">
      <c r="A9" s="125"/>
      <c r="B9" s="128" t="s">
        <v>199</v>
      </c>
      <c r="C9" s="125"/>
      <c r="D9" s="125"/>
      <c r="E9" s="125"/>
      <c r="F9" s="128" t="s">
        <v>200</v>
      </c>
      <c r="G9" s="125"/>
      <c r="H9" s="125"/>
      <c r="I9" s="125"/>
      <c r="J9" s="128" t="s">
        <v>199</v>
      </c>
      <c r="K9" s="125"/>
      <c r="L9" s="125"/>
      <c r="M9" s="125"/>
      <c r="N9" s="128" t="s">
        <v>200</v>
      </c>
      <c r="O9" s="125"/>
      <c r="P9" s="125"/>
      <c r="Q9" s="125"/>
      <c r="R9" s="129"/>
      <c r="S9" s="129"/>
      <c r="T9" s="129"/>
    </row>
    <row r="10" spans="1:20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27"/>
      <c r="R10" s="126"/>
      <c r="S10" s="126"/>
      <c r="T10" s="126"/>
    </row>
    <row r="11" spans="1:20" ht="22.5" customHeight="1" x14ac:dyDescent="0.25">
      <c r="A11" s="127"/>
      <c r="B11" s="132"/>
      <c r="C11" s="127"/>
      <c r="D11" s="127"/>
      <c r="E11" s="127"/>
      <c r="F11" s="132"/>
      <c r="G11" s="127"/>
      <c r="H11" s="127"/>
      <c r="I11" s="127"/>
      <c r="J11" s="133"/>
      <c r="K11" s="127"/>
      <c r="L11" s="127"/>
      <c r="M11" s="127"/>
      <c r="N11" s="133"/>
      <c r="O11" s="127"/>
      <c r="P11" s="127"/>
      <c r="Q11" s="127"/>
      <c r="R11" s="126"/>
      <c r="S11" s="126"/>
      <c r="T11" s="126"/>
    </row>
    <row r="12" spans="1:20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6"/>
      <c r="S12" s="126"/>
      <c r="T12" s="126"/>
    </row>
    <row r="13" spans="1:20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6"/>
      <c r="S13" s="126"/>
      <c r="T13" s="126"/>
    </row>
    <row r="14" spans="1:20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6"/>
      <c r="S14" s="126"/>
      <c r="T14" s="126"/>
    </row>
    <row r="15" spans="1:20" ht="27" customHeight="1" x14ac:dyDescent="0.25">
      <c r="A15" s="125"/>
      <c r="B15" s="125"/>
      <c r="C15" s="125"/>
      <c r="D15" s="212" t="s">
        <v>224</v>
      </c>
      <c r="E15" s="125"/>
      <c r="F15" s="125"/>
      <c r="G15" s="125"/>
      <c r="H15" s="125"/>
      <c r="I15" s="125"/>
      <c r="J15" s="125"/>
      <c r="K15" s="125"/>
      <c r="L15" s="128" t="s">
        <v>225</v>
      </c>
      <c r="M15" s="125"/>
      <c r="N15" s="125"/>
      <c r="O15" s="125"/>
      <c r="P15" s="125"/>
      <c r="Q15" s="125"/>
      <c r="R15" s="126"/>
      <c r="S15" s="126"/>
      <c r="T15" s="126"/>
    </row>
    <row r="16" spans="1:20" ht="30.75" customHeight="1" x14ac:dyDescent="0.25">
      <c r="A16" s="127"/>
      <c r="B16" s="127"/>
      <c r="C16" s="127"/>
      <c r="D16" s="130"/>
      <c r="E16" s="127"/>
      <c r="F16" s="127"/>
      <c r="G16" s="127"/>
      <c r="H16" s="127"/>
      <c r="I16" s="127"/>
      <c r="J16" s="127"/>
      <c r="K16" s="127"/>
      <c r="L16" s="131"/>
      <c r="M16" s="127"/>
      <c r="N16" s="127"/>
      <c r="O16" s="127"/>
      <c r="P16" s="127"/>
      <c r="Q16" s="127"/>
      <c r="R16" s="126"/>
      <c r="S16" s="126"/>
      <c r="T16" s="126"/>
    </row>
    <row r="17" spans="1:20" ht="22.5" customHeight="1" x14ac:dyDescent="0.25">
      <c r="A17" s="127"/>
      <c r="B17" s="127"/>
      <c r="C17" s="127"/>
      <c r="D17" s="132"/>
      <c r="E17" s="127"/>
      <c r="F17" s="127"/>
      <c r="G17" s="127"/>
      <c r="H17" s="134"/>
      <c r="I17" s="127"/>
      <c r="J17" s="127"/>
      <c r="K17" s="127"/>
      <c r="L17" s="133"/>
      <c r="M17" s="127"/>
      <c r="N17" s="127"/>
      <c r="O17" s="127"/>
      <c r="P17" s="127"/>
      <c r="Q17" s="127"/>
      <c r="R17" s="126"/>
      <c r="S17" s="126"/>
      <c r="T17" s="126"/>
    </row>
    <row r="18" spans="1:20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6"/>
      <c r="S18" s="126"/>
      <c r="T18" s="126"/>
    </row>
    <row r="19" spans="1:20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201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6"/>
      <c r="S19" s="126"/>
      <c r="T19" s="126"/>
    </row>
    <row r="20" spans="1:20" ht="33" customHeight="1" x14ac:dyDescent="0.25">
      <c r="A20" s="135"/>
      <c r="B20" s="126"/>
      <c r="C20" s="127"/>
      <c r="D20" s="127"/>
      <c r="E20" s="127"/>
      <c r="F20" s="127"/>
      <c r="G20" s="127"/>
      <c r="H20" s="136"/>
      <c r="I20" s="127"/>
      <c r="J20" s="127"/>
      <c r="K20" s="127"/>
      <c r="L20" s="127"/>
      <c r="M20" s="127"/>
      <c r="N20" s="127"/>
      <c r="O20" s="127"/>
      <c r="P20" s="127"/>
      <c r="Q20" s="127"/>
      <c r="R20" s="126"/>
      <c r="S20" s="126"/>
      <c r="T20" s="126"/>
    </row>
    <row r="21" spans="1:20" ht="20.25" customHeight="1" x14ac:dyDescent="0.25">
      <c r="A21" s="127"/>
      <c r="B21" s="127"/>
      <c r="C21" s="127"/>
      <c r="D21" s="127"/>
      <c r="E21" s="127"/>
      <c r="F21" s="127"/>
      <c r="G21" s="127"/>
      <c r="H21" s="137"/>
      <c r="I21" s="127"/>
      <c r="J21" s="127"/>
      <c r="K21" s="127"/>
      <c r="L21" s="127"/>
      <c r="M21" s="127"/>
      <c r="N21" s="127"/>
      <c r="O21" s="127"/>
      <c r="P21" s="127"/>
      <c r="Q21" s="127"/>
      <c r="R21" s="126"/>
      <c r="S21" s="126"/>
      <c r="T21" s="126"/>
    </row>
    <row r="22" spans="1:20" ht="27" customHeight="1" x14ac:dyDescent="0.25">
      <c r="A22" s="128" t="s">
        <v>206</v>
      </c>
      <c r="B22" s="138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6"/>
      <c r="S22" s="126"/>
      <c r="T22" s="126"/>
    </row>
    <row r="23" spans="1:20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201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6"/>
      <c r="S23" s="126"/>
      <c r="T23" s="126"/>
    </row>
    <row r="24" spans="1:20" ht="31.5" customHeight="1" x14ac:dyDescent="0.25">
      <c r="A24" s="127"/>
      <c r="B24" s="127"/>
      <c r="C24" s="127"/>
      <c r="D24" s="127"/>
      <c r="E24" s="127"/>
      <c r="F24" s="127"/>
      <c r="G24" s="127"/>
      <c r="H24" s="136"/>
      <c r="I24" s="127"/>
      <c r="J24" s="127"/>
      <c r="K24" s="127"/>
      <c r="L24" s="127"/>
      <c r="M24" s="127"/>
      <c r="N24" s="127"/>
      <c r="O24" s="127"/>
      <c r="P24" s="127"/>
      <c r="Q24" s="127"/>
      <c r="R24" s="126"/>
      <c r="S24" s="126"/>
      <c r="T24" s="126"/>
    </row>
    <row r="25" spans="1:20" ht="23.25" customHeight="1" x14ac:dyDescent="0.25">
      <c r="A25" s="127"/>
      <c r="B25" s="127"/>
      <c r="C25" s="127"/>
      <c r="D25" s="127"/>
      <c r="E25" s="127"/>
      <c r="F25" s="127"/>
      <c r="G25" s="127"/>
      <c r="H25" s="137"/>
      <c r="I25" s="127"/>
      <c r="J25" s="127"/>
      <c r="K25" s="127"/>
      <c r="L25" s="127"/>
      <c r="M25" s="127"/>
      <c r="N25" s="127"/>
      <c r="O25" s="127"/>
      <c r="P25" s="127"/>
      <c r="Q25" s="127"/>
      <c r="R25" s="126"/>
      <c r="S25" s="126"/>
      <c r="T25" s="126"/>
    </row>
    <row r="26" spans="1:20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6"/>
      <c r="S26" s="126"/>
      <c r="T26" s="126"/>
    </row>
    <row r="27" spans="1:20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201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6"/>
      <c r="S27" s="126"/>
      <c r="T27" s="126"/>
    </row>
    <row r="28" spans="1:20" ht="31.5" customHeight="1" x14ac:dyDescent="0.25">
      <c r="A28" s="127"/>
      <c r="B28" s="127"/>
      <c r="C28" s="127"/>
      <c r="D28" s="127"/>
      <c r="E28" s="127"/>
      <c r="F28" s="127"/>
      <c r="G28" s="127"/>
      <c r="H28" s="136"/>
      <c r="I28" s="127"/>
      <c r="J28" s="127"/>
      <c r="K28" s="127"/>
      <c r="L28" s="127"/>
      <c r="M28" s="127"/>
      <c r="N28" s="127"/>
      <c r="O28" s="127"/>
      <c r="P28" s="127"/>
      <c r="Q28" s="127"/>
      <c r="R28" s="126"/>
      <c r="S28" s="126"/>
      <c r="T28" s="126"/>
    </row>
    <row r="29" spans="1:20" ht="24" customHeight="1" x14ac:dyDescent="0.25">
      <c r="A29" s="127"/>
      <c r="B29" s="127"/>
      <c r="C29" s="127"/>
      <c r="D29" s="127"/>
      <c r="E29" s="127"/>
      <c r="F29" s="127"/>
      <c r="G29" s="127"/>
      <c r="H29" s="137"/>
      <c r="I29" s="127"/>
      <c r="J29" s="127"/>
      <c r="K29" s="127"/>
      <c r="L29" s="127"/>
      <c r="M29" s="127"/>
      <c r="N29" s="127"/>
      <c r="O29" s="127"/>
      <c r="P29" s="127"/>
      <c r="Q29" s="127"/>
      <c r="R29" s="126"/>
      <c r="S29" s="126"/>
      <c r="T29" s="126"/>
    </row>
    <row r="30" spans="1:20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6"/>
      <c r="S30" s="126"/>
      <c r="T30" s="126"/>
    </row>
    <row r="31" spans="1:20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201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6"/>
      <c r="S31" s="126"/>
      <c r="T31" s="126"/>
    </row>
    <row r="32" spans="1:20" ht="33.75" customHeight="1" x14ac:dyDescent="0.25">
      <c r="A32" s="127"/>
      <c r="B32" s="127"/>
      <c r="C32" s="127"/>
      <c r="D32" s="127"/>
      <c r="E32" s="127"/>
      <c r="F32" s="127"/>
      <c r="G32" s="127"/>
      <c r="H32" s="136"/>
      <c r="I32" s="127"/>
      <c r="J32" s="127"/>
      <c r="K32" s="127"/>
      <c r="L32" s="127"/>
      <c r="M32" s="127"/>
      <c r="N32" s="127"/>
      <c r="O32" s="127"/>
      <c r="P32" s="127"/>
      <c r="Q32" s="127"/>
      <c r="R32" s="126"/>
      <c r="S32" s="126"/>
      <c r="T32" s="126"/>
    </row>
    <row r="33" spans="1:20" ht="21.75" customHeight="1" x14ac:dyDescent="0.25">
      <c r="A33" s="127"/>
      <c r="B33" s="127"/>
      <c r="C33" s="127"/>
      <c r="D33" s="127"/>
      <c r="E33" s="127"/>
      <c r="F33" s="127"/>
      <c r="G33" s="127"/>
      <c r="H33" s="137"/>
      <c r="I33" s="127"/>
      <c r="J33" s="127"/>
      <c r="K33" s="127"/>
      <c r="L33" s="127"/>
      <c r="M33" s="127"/>
      <c r="N33" s="127"/>
      <c r="O33" s="127"/>
      <c r="P33" s="127"/>
      <c r="Q33" s="127"/>
      <c r="R33" s="126"/>
      <c r="S33" s="126"/>
      <c r="T33" s="126"/>
    </row>
    <row r="34" spans="1:20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6"/>
      <c r="S34" s="126"/>
      <c r="T34" s="126"/>
    </row>
    <row r="35" spans="1:20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6"/>
      <c r="S35" s="126"/>
      <c r="T35" s="126"/>
    </row>
    <row r="36" spans="1:20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6"/>
      <c r="S36" s="126"/>
      <c r="T36" s="126"/>
    </row>
    <row r="37" spans="1:20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6"/>
      <c r="S37" s="126"/>
      <c r="T37" s="126"/>
    </row>
    <row r="38" spans="1:20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6"/>
      <c r="S38" s="126"/>
      <c r="T38" s="126"/>
    </row>
    <row r="39" spans="1:20" s="210" customFormat="1" ht="27" customHeight="1" x14ac:dyDescent="0.25">
      <c r="A39" s="208"/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9"/>
      <c r="S39" s="209"/>
      <c r="T39" s="209"/>
    </row>
    <row r="40" spans="1:20" s="210" customFormat="1" ht="27" customHeight="1" x14ac:dyDescent="0.25">
      <c r="A40" s="208" t="str">
        <f>IF(A4&lt;&gt;"",A4,"")</f>
        <v/>
      </c>
      <c r="B40" s="211" t="str">
        <f>IF(A5&lt;&gt;"",A5,"")</f>
        <v/>
      </c>
      <c r="Q40" s="208"/>
      <c r="R40" s="209"/>
      <c r="S40" s="209"/>
      <c r="T40" s="209"/>
    </row>
    <row r="41" spans="1:20" s="210" customFormat="1" ht="27" customHeight="1" x14ac:dyDescent="0.25">
      <c r="A41" s="208" t="str">
        <f>IF(C4&lt;&gt;"",C4,"")</f>
        <v/>
      </c>
      <c r="B41" s="211" t="str">
        <f>IF(C5&lt;&gt;"",C5,"")</f>
        <v/>
      </c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</row>
    <row r="42" spans="1:20" s="210" customFormat="1" ht="27" customHeight="1" x14ac:dyDescent="0.25">
      <c r="A42" s="208" t="str">
        <f>IF(E4&lt;&gt;"",E4,"")</f>
        <v/>
      </c>
      <c r="B42" s="211" t="str">
        <f>IF(E5&lt;&gt;"",E5,"")</f>
        <v/>
      </c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</row>
    <row r="43" spans="1:20" s="210" customFormat="1" ht="27" customHeight="1" x14ac:dyDescent="0.25">
      <c r="A43" s="208" t="str">
        <f>IF(G4&lt;&gt;"",G4,"")</f>
        <v/>
      </c>
      <c r="B43" s="211" t="str">
        <f>IF(G5&lt;&gt;"",G5,"")</f>
        <v/>
      </c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</row>
    <row r="44" spans="1:20" s="210" customFormat="1" ht="27" customHeight="1" x14ac:dyDescent="0.25">
      <c r="A44" s="208" t="str">
        <f>IF(I4&lt;&gt;"",I4,"")</f>
        <v/>
      </c>
      <c r="B44" s="211" t="str">
        <f>IF(I5&lt;&gt;"",I5,"")</f>
        <v/>
      </c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09"/>
      <c r="T44" s="209"/>
    </row>
    <row r="45" spans="1:20" s="210" customFormat="1" ht="27" customHeight="1" x14ac:dyDescent="0.25">
      <c r="A45" s="208" t="str">
        <f>IF(K4&lt;&gt;"",K4,"")</f>
        <v/>
      </c>
      <c r="B45" s="211" t="str">
        <f>IF(K5&lt;&gt;"",K5,"")</f>
        <v/>
      </c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</row>
    <row r="46" spans="1:20" s="210" customFormat="1" ht="27" customHeight="1" x14ac:dyDescent="0.25">
      <c r="A46" s="208" t="str">
        <f>IF(M4&lt;&gt;"",M4,"")</f>
        <v/>
      </c>
      <c r="B46" s="211" t="str">
        <f>IF(M5&lt;&gt;"",M5,"")</f>
        <v/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</row>
    <row r="47" spans="1:20" s="210" customFormat="1" ht="27" customHeight="1" x14ac:dyDescent="0.25">
      <c r="A47" s="208" t="str">
        <f>IF(O4&lt;&gt;"",O4,"")</f>
        <v/>
      </c>
      <c r="B47" s="211" t="str">
        <f>IF(O5&lt;&gt;"",O5,"")</f>
        <v/>
      </c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</row>
    <row r="48" spans="1:20" s="210" customFormat="1" ht="27" customHeight="1" x14ac:dyDescent="0.25">
      <c r="A48" s="208" t="str">
        <f>IF(B10&lt;&gt;"",B10,"")</f>
        <v/>
      </c>
      <c r="B48" s="211" t="str">
        <f>IF(B11&lt;&gt;"",B11,"")</f>
        <v/>
      </c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</row>
    <row r="49" spans="1:20" s="210" customFormat="1" ht="27" customHeight="1" x14ac:dyDescent="0.25">
      <c r="A49" s="208" t="str">
        <f>IF(F10&lt;&gt;"",F10,"")</f>
        <v/>
      </c>
      <c r="B49" s="211" t="str">
        <f>IF(F11&lt;&gt;"",F11,"")</f>
        <v/>
      </c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</row>
    <row r="50" spans="1:20" s="210" customFormat="1" ht="27" customHeight="1" x14ac:dyDescent="0.25">
      <c r="A50" s="208" t="str">
        <f>IF(J10&lt;&gt;"",J10,"")</f>
        <v/>
      </c>
      <c r="B50" s="211" t="str">
        <f>IF(J11&lt;&gt;"",J11,"")</f>
        <v/>
      </c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</row>
    <row r="51" spans="1:20" s="210" customFormat="1" ht="27" customHeight="1" x14ac:dyDescent="0.25">
      <c r="A51" s="208" t="str">
        <f>IF(N10&lt;&gt;"",N10,"")</f>
        <v/>
      </c>
      <c r="B51" s="211" t="str">
        <f>IF(N11&lt;&gt;"",N11,"")</f>
        <v/>
      </c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</row>
    <row r="52" spans="1:20" s="210" customFormat="1" ht="27" customHeight="1" x14ac:dyDescent="0.25">
      <c r="A52" s="208" t="str">
        <f>IF(D16&lt;&gt;"",D16,"")</f>
        <v/>
      </c>
      <c r="B52" s="211" t="str">
        <f>IF(D17&lt;&gt;"",D17,"")</f>
        <v/>
      </c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</row>
    <row r="53" spans="1:20" s="210" customFormat="1" ht="27" customHeight="1" x14ac:dyDescent="0.25">
      <c r="A53" s="208" t="str">
        <f>IF(L16&lt;&gt;"",L16,"")</f>
        <v/>
      </c>
      <c r="B53" s="211" t="str">
        <f>IF(L17&lt;&gt;"",L17,"")</f>
        <v/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</row>
    <row r="54" spans="1:20" s="210" customFormat="1" ht="27" customHeight="1" x14ac:dyDescent="0.25">
      <c r="A54" s="208" t="str">
        <f>IF(H20&lt;&gt;"",H20,"")</f>
        <v/>
      </c>
      <c r="B54" s="211" t="str">
        <f>IF(H21&lt;&gt;"",H21,"")</f>
        <v/>
      </c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</row>
    <row r="55" spans="1:20" s="210" customFormat="1" ht="27" customHeight="1" x14ac:dyDescent="0.25">
      <c r="A55" s="208" t="str">
        <f>IF(H24&lt;&gt;"",H24,"")</f>
        <v/>
      </c>
      <c r="B55" s="211" t="str">
        <f>IF(H25&lt;&gt;"",H25,"")</f>
        <v/>
      </c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</row>
    <row r="56" spans="1:20" s="210" customFormat="1" ht="27" customHeight="1" x14ac:dyDescent="0.25">
      <c r="A56" s="208" t="str">
        <f>IF(H28&lt;&gt;"",H28,"")</f>
        <v/>
      </c>
      <c r="B56" s="211" t="str">
        <f>IF(H29&lt;&gt;"",H29,"")</f>
        <v/>
      </c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</row>
    <row r="57" spans="1:20" s="210" customFormat="1" ht="27" customHeight="1" x14ac:dyDescent="0.25">
      <c r="A57" s="208" t="str">
        <f>IF(H32&lt;&gt;"",H32,"")</f>
        <v/>
      </c>
      <c r="B57" s="211" t="str">
        <f>IF(H33&lt;&gt;"",H33,"")</f>
        <v/>
      </c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</row>
    <row r="58" spans="1:20" s="210" customFormat="1" ht="27" customHeight="1" x14ac:dyDescent="0.25">
      <c r="A58" s="209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09"/>
      <c r="S58" s="209"/>
      <c r="T58" s="209"/>
    </row>
    <row r="59" spans="1:20" s="210" customFormat="1" ht="27" customHeight="1" x14ac:dyDescent="0.25">
      <c r="A59" s="209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</row>
    <row r="60" spans="1:20" s="210" customFormat="1" ht="27" customHeight="1" x14ac:dyDescent="0.25">
      <c r="A60" s="209"/>
      <c r="B60" s="209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</row>
    <row r="61" spans="1:20" s="210" customFormat="1" ht="27" customHeight="1" x14ac:dyDescent="0.25">
      <c r="A61" s="209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09"/>
    </row>
    <row r="62" spans="1:20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</row>
    <row r="63" spans="1:20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</row>
    <row r="64" spans="1:20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</row>
    <row r="65" spans="1:20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</row>
    <row r="66" spans="1:20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</row>
    <row r="67" spans="1:20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</row>
    <row r="68" spans="1:20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</row>
    <row r="69" spans="1:20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</row>
    <row r="70" spans="1:20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</row>
    <row r="71" spans="1:20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</row>
    <row r="72" spans="1:20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</row>
    <row r="73" spans="1:20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</row>
    <row r="74" spans="1:20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</row>
    <row r="75" spans="1:20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</row>
    <row r="76" spans="1:20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</row>
    <row r="77" spans="1:20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</row>
    <row r="78" spans="1:20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</row>
    <row r="79" spans="1:20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</row>
    <row r="80" spans="1:20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</row>
    <row r="81" spans="1:20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</row>
    <row r="82" spans="1:20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</row>
    <row r="83" spans="1:20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</row>
    <row r="84" spans="1:20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</row>
    <row r="85" spans="1:20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</row>
    <row r="86" spans="1:20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</row>
    <row r="87" spans="1:20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</row>
    <row r="88" spans="1:20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</row>
    <row r="89" spans="1:20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</row>
    <row r="90" spans="1:20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</row>
    <row r="91" spans="1:20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</row>
    <row r="92" spans="1:20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</row>
    <row r="93" spans="1:20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</row>
    <row r="94" spans="1:20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</row>
    <row r="95" spans="1:20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</row>
    <row r="96" spans="1:20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</row>
    <row r="97" spans="1:20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</row>
    <row r="98" spans="1:20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</row>
    <row r="99" spans="1:20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</row>
    <row r="100" spans="1:20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</row>
    <row r="101" spans="1:20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</row>
    <row r="102" spans="1:20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</row>
    <row r="103" spans="1:20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</row>
    <row r="104" spans="1:20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</row>
    <row r="105" spans="1:20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</row>
    <row r="106" spans="1:20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</row>
    <row r="107" spans="1:20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</row>
    <row r="108" spans="1:20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</row>
    <row r="109" spans="1:20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</row>
    <row r="110" spans="1:20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</row>
    <row r="111" spans="1:20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</row>
    <row r="112" spans="1:20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</row>
    <row r="113" spans="1:20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</row>
    <row r="114" spans="1:20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</row>
    <row r="115" spans="1:20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</row>
    <row r="116" spans="1:20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</row>
    <row r="117" spans="1:20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</row>
    <row r="118" spans="1:20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</row>
    <row r="119" spans="1:20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</row>
    <row r="120" spans="1:20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</row>
    <row r="121" spans="1:20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</row>
    <row r="122" spans="1:20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</row>
    <row r="123" spans="1:20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</row>
    <row r="124" spans="1:20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</row>
    <row r="125" spans="1:20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</row>
    <row r="126" spans="1:20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</row>
    <row r="127" spans="1:20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</row>
    <row r="128" spans="1:20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</row>
    <row r="129" spans="1:20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</row>
    <row r="130" spans="1:20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</row>
    <row r="131" spans="1:20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</row>
    <row r="132" spans="1:20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</row>
    <row r="133" spans="1:20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</row>
    <row r="134" spans="1:20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</row>
    <row r="135" spans="1:20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</row>
    <row r="136" spans="1:20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</row>
    <row r="137" spans="1:20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</row>
    <row r="138" spans="1:20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</row>
    <row r="139" spans="1:20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</row>
    <row r="140" spans="1:20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</row>
    <row r="141" spans="1:20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</row>
    <row r="142" spans="1:20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</row>
    <row r="143" spans="1:20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</row>
    <row r="144" spans="1:20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</row>
    <row r="145" spans="1:20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</row>
    <row r="146" spans="1:20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</row>
    <row r="147" spans="1:20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</row>
    <row r="148" spans="1:20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</row>
    <row r="149" spans="1:20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</row>
    <row r="150" spans="1:20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</row>
    <row r="151" spans="1:20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</row>
    <row r="152" spans="1:20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</row>
    <row r="153" spans="1:20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</row>
    <row r="154" spans="1:20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</row>
    <row r="155" spans="1:20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</row>
    <row r="156" spans="1:20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</row>
    <row r="157" spans="1:20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</row>
    <row r="158" spans="1:20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</row>
    <row r="159" spans="1:20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</row>
    <row r="160" spans="1:20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</row>
    <row r="161" spans="1:20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</row>
    <row r="162" spans="1:20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</row>
    <row r="163" spans="1:20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</row>
    <row r="164" spans="1:20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</row>
    <row r="165" spans="1:20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</row>
    <row r="166" spans="1:20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</row>
    <row r="167" spans="1:20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</row>
    <row r="168" spans="1:20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</row>
    <row r="169" spans="1:20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</row>
    <row r="170" spans="1:20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</row>
    <row r="171" spans="1:20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</row>
    <row r="172" spans="1:20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</row>
    <row r="173" spans="1:20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</row>
    <row r="174" spans="1:20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</row>
    <row r="175" spans="1:20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</row>
    <row r="176" spans="1:20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</row>
    <row r="177" spans="1:20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</row>
    <row r="178" spans="1:20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</row>
    <row r="179" spans="1:20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</row>
    <row r="180" spans="1:20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</row>
    <row r="181" spans="1:20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</row>
    <row r="182" spans="1:20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</row>
    <row r="183" spans="1:20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</row>
    <row r="184" spans="1:20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</row>
    <row r="185" spans="1:20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</row>
    <row r="186" spans="1:20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</row>
    <row r="187" spans="1:20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</row>
    <row r="188" spans="1:20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</row>
    <row r="189" spans="1:20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</row>
    <row r="190" spans="1:20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</row>
    <row r="191" spans="1:20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</row>
    <row r="192" spans="1:20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</row>
    <row r="193" spans="1:20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</row>
    <row r="194" spans="1:20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</row>
    <row r="195" spans="1:20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</row>
    <row r="196" spans="1:20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</row>
    <row r="197" spans="1:20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</row>
    <row r="198" spans="1:20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</row>
    <row r="199" spans="1:20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</row>
    <row r="200" spans="1:20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</row>
    <row r="201" spans="1:20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</row>
    <row r="202" spans="1:20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</row>
    <row r="203" spans="1:20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</row>
    <row r="204" spans="1:20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</row>
    <row r="205" spans="1:20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</row>
    <row r="206" spans="1:20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</row>
    <row r="207" spans="1:20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</row>
    <row r="208" spans="1:20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</row>
    <row r="209" spans="1:20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</row>
    <row r="210" spans="1:20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</row>
    <row r="211" spans="1:20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</row>
    <row r="212" spans="1:20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</row>
    <row r="213" spans="1:20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</row>
    <row r="214" spans="1:20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</row>
    <row r="215" spans="1:20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</row>
    <row r="216" spans="1:20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</row>
    <row r="217" spans="1:20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</row>
    <row r="218" spans="1:20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</row>
    <row r="219" spans="1:20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</row>
    <row r="220" spans="1:20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</row>
    <row r="221" spans="1:20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</row>
    <row r="222" spans="1:20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</row>
    <row r="223" spans="1:20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</row>
    <row r="224" spans="1:20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</row>
    <row r="225" spans="1:20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</row>
    <row r="226" spans="1:20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</row>
    <row r="227" spans="1:20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</row>
    <row r="228" spans="1:20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</row>
    <row r="229" spans="1:20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</row>
    <row r="230" spans="1:20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</row>
    <row r="231" spans="1:20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</row>
    <row r="232" spans="1:20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</row>
    <row r="233" spans="1:20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</row>
    <row r="234" spans="1:20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</row>
    <row r="235" spans="1:20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</row>
    <row r="236" spans="1:20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</row>
    <row r="237" spans="1:20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</row>
    <row r="238" spans="1:20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</row>
    <row r="239" spans="1:20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</row>
    <row r="240" spans="1:20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</row>
    <row r="241" spans="1:20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</row>
    <row r="242" spans="1:20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</row>
    <row r="243" spans="1:20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</row>
    <row r="244" spans="1:20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</row>
    <row r="245" spans="1:20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</row>
    <row r="246" spans="1:20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</row>
    <row r="247" spans="1:20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</row>
    <row r="248" spans="1:20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</row>
    <row r="249" spans="1:20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</row>
    <row r="250" spans="1:20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</row>
    <row r="251" spans="1:20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</row>
    <row r="252" spans="1:20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</row>
    <row r="253" spans="1:20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</row>
    <row r="254" spans="1:20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</row>
    <row r="255" spans="1:20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</row>
    <row r="256" spans="1:20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</row>
    <row r="257" spans="1:20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</row>
    <row r="258" spans="1:20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</row>
    <row r="259" spans="1:20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</row>
    <row r="260" spans="1:20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</row>
    <row r="261" spans="1:20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</row>
    <row r="262" spans="1:20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</row>
    <row r="263" spans="1:20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</row>
    <row r="264" spans="1:20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</row>
    <row r="265" spans="1:20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</row>
    <row r="266" spans="1:20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</row>
    <row r="267" spans="1:20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</row>
    <row r="268" spans="1:20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</row>
    <row r="269" spans="1:20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</row>
    <row r="270" spans="1:20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</row>
    <row r="271" spans="1:20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</row>
    <row r="272" spans="1:20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</row>
    <row r="273" spans="1:20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</row>
    <row r="274" spans="1:20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</row>
    <row r="275" spans="1:20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</row>
    <row r="276" spans="1:20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</row>
    <row r="277" spans="1:20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</row>
    <row r="278" spans="1:20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</row>
    <row r="279" spans="1:20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</row>
    <row r="280" spans="1:20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</row>
    <row r="281" spans="1:20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</row>
    <row r="282" spans="1:20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</row>
    <row r="283" spans="1:20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</row>
    <row r="284" spans="1:20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</row>
    <row r="285" spans="1:20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</row>
    <row r="286" spans="1:20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</row>
    <row r="287" spans="1:20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</row>
    <row r="288" spans="1:20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</row>
    <row r="289" spans="1:20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</row>
    <row r="290" spans="1:20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</row>
    <row r="291" spans="1:20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</row>
    <row r="292" spans="1:20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</row>
    <row r="293" spans="1:20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</row>
    <row r="294" spans="1:20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</row>
    <row r="295" spans="1:20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</row>
    <row r="296" spans="1:20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</row>
    <row r="297" spans="1:20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</row>
    <row r="298" spans="1:20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</row>
    <row r="299" spans="1:20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</row>
    <row r="300" spans="1:20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</row>
    <row r="301" spans="1:20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</row>
    <row r="302" spans="1:20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</row>
    <row r="303" spans="1:20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</row>
    <row r="304" spans="1:20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</row>
    <row r="305" spans="1:20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</row>
    <row r="306" spans="1:20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</row>
    <row r="307" spans="1:20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</row>
    <row r="308" spans="1:20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</row>
    <row r="309" spans="1:20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</row>
    <row r="310" spans="1:20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</row>
    <row r="311" spans="1:20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</row>
    <row r="312" spans="1:20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</row>
    <row r="313" spans="1:20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</row>
    <row r="314" spans="1:20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</row>
    <row r="315" spans="1:20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</row>
    <row r="316" spans="1:20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</row>
    <row r="317" spans="1:20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</row>
    <row r="318" spans="1:20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</row>
    <row r="319" spans="1:20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</row>
    <row r="320" spans="1:20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</row>
    <row r="321" spans="1:20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</row>
    <row r="322" spans="1:20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</row>
    <row r="323" spans="1:20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</row>
    <row r="324" spans="1:20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</row>
    <row r="325" spans="1:20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</row>
    <row r="326" spans="1:20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</row>
    <row r="327" spans="1:20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</row>
    <row r="328" spans="1:20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</row>
    <row r="329" spans="1:20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</row>
    <row r="330" spans="1:20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</row>
    <row r="331" spans="1:20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</row>
    <row r="332" spans="1:20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</row>
    <row r="333" spans="1:20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</row>
    <row r="334" spans="1:20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</row>
    <row r="335" spans="1:20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</row>
    <row r="336" spans="1:20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</row>
    <row r="337" spans="1:20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</row>
    <row r="338" spans="1:20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</row>
    <row r="339" spans="1:20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</row>
    <row r="340" spans="1:20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</row>
    <row r="341" spans="1:20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</row>
    <row r="342" spans="1:20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</row>
    <row r="343" spans="1:20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</row>
    <row r="344" spans="1:20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</row>
    <row r="345" spans="1:20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</row>
    <row r="346" spans="1:20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</row>
    <row r="347" spans="1:20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</row>
    <row r="348" spans="1:20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</row>
    <row r="349" spans="1:20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</row>
    <row r="350" spans="1:20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</row>
    <row r="351" spans="1:20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</row>
    <row r="352" spans="1:20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</row>
    <row r="353" spans="1:20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</row>
    <row r="354" spans="1:20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</row>
    <row r="355" spans="1:20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</row>
    <row r="356" spans="1:20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</row>
    <row r="357" spans="1:20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</row>
    <row r="358" spans="1:20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</row>
    <row r="359" spans="1:20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</row>
    <row r="360" spans="1:20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</row>
    <row r="361" spans="1:20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</row>
    <row r="362" spans="1:20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</row>
    <row r="363" spans="1:20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</row>
    <row r="364" spans="1:20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</row>
    <row r="365" spans="1:20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</row>
    <row r="366" spans="1:20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</row>
    <row r="367" spans="1:20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</row>
    <row r="368" spans="1:20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</row>
    <row r="369" spans="1:20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</row>
    <row r="370" spans="1:20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</row>
    <row r="371" spans="1:20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</row>
    <row r="372" spans="1:20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</row>
    <row r="373" spans="1:20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</row>
    <row r="374" spans="1:20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</row>
    <row r="375" spans="1:20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</row>
    <row r="376" spans="1:20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</row>
    <row r="377" spans="1:20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</row>
    <row r="378" spans="1:20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</row>
    <row r="379" spans="1:20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</row>
    <row r="380" spans="1:20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</row>
    <row r="381" spans="1:20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</row>
    <row r="382" spans="1:20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</row>
    <row r="383" spans="1:20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</row>
    <row r="384" spans="1:20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</row>
    <row r="385" spans="1:20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</row>
    <row r="386" spans="1:20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</row>
    <row r="387" spans="1:20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</row>
    <row r="388" spans="1:20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</row>
    <row r="389" spans="1:20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</row>
    <row r="390" spans="1:20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</row>
    <row r="391" spans="1:20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</row>
    <row r="392" spans="1:20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</row>
    <row r="393" spans="1:20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</row>
    <row r="394" spans="1:20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</row>
    <row r="395" spans="1:20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</row>
    <row r="396" spans="1:20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</row>
    <row r="397" spans="1:20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</row>
    <row r="398" spans="1:20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</row>
    <row r="399" spans="1:20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</row>
    <row r="400" spans="1:20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</row>
    <row r="401" spans="1:20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</row>
    <row r="402" spans="1:20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</row>
    <row r="403" spans="1:20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</row>
    <row r="404" spans="1:20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</row>
    <row r="405" spans="1:20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</row>
    <row r="406" spans="1:20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</row>
    <row r="407" spans="1:20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</row>
    <row r="408" spans="1:20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</row>
    <row r="409" spans="1:20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</row>
    <row r="410" spans="1:20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</row>
    <row r="411" spans="1:20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</row>
    <row r="412" spans="1:20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</row>
    <row r="413" spans="1:20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</row>
    <row r="414" spans="1:20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</row>
    <row r="415" spans="1:20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</row>
    <row r="416" spans="1:20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</row>
    <row r="417" spans="1:20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</row>
    <row r="418" spans="1:20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</row>
    <row r="419" spans="1:20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</row>
    <row r="420" spans="1:20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</row>
    <row r="421" spans="1:20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</row>
    <row r="422" spans="1:20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</row>
    <row r="423" spans="1:20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</row>
    <row r="424" spans="1:20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</row>
    <row r="425" spans="1:20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</row>
    <row r="426" spans="1:20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</row>
    <row r="427" spans="1:20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</row>
    <row r="428" spans="1:20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</row>
    <row r="429" spans="1:20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</row>
    <row r="430" spans="1:20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</row>
    <row r="431" spans="1:20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</row>
    <row r="432" spans="1:20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</row>
    <row r="433" spans="1:20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</row>
    <row r="434" spans="1:20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</row>
    <row r="435" spans="1:20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</row>
  </sheetData>
  <sheetProtection algorithmName="SHA-512" hashValue="qhlrRGg9yv3jJsjcUT1duDLDK84DSer4uAGq5aGxOsLkmqzQfKexvGea9cDjCLfgCIFTVhZb3f2vcKmLBFd5aw==" saltValue="Q5KUqPS+B4F5OwzxSeqstQ==" spinCount="100000" sheet="1" objects="1" scenarios="1"/>
  <mergeCells count="2">
    <mergeCell ref="A1:G1"/>
    <mergeCell ref="I1:O1"/>
  </mergeCell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424F5-1CC7-4660-90A8-5941A9B173FF}">
  <dimension ref="A1:T435"/>
  <sheetViews>
    <sheetView workbookViewId="0">
      <selection activeCell="D16" sqref="D16"/>
    </sheetView>
  </sheetViews>
  <sheetFormatPr baseColWidth="10" defaultColWidth="22.42578125" defaultRowHeight="27" customHeight="1" x14ac:dyDescent="0.25"/>
  <sheetData>
    <row r="1" spans="1:20" ht="27" customHeight="1" x14ac:dyDescent="0.25">
      <c r="A1" s="168" t="s">
        <v>207</v>
      </c>
      <c r="B1" s="168"/>
      <c r="C1" s="168"/>
      <c r="D1" s="168"/>
      <c r="E1" s="168"/>
      <c r="F1" s="168"/>
      <c r="G1" s="168"/>
      <c r="H1" s="125"/>
      <c r="I1" s="169" t="s">
        <v>208</v>
      </c>
      <c r="J1" s="169"/>
      <c r="K1" s="169"/>
      <c r="L1" s="169"/>
      <c r="M1" s="169"/>
      <c r="N1" s="169"/>
      <c r="O1" s="169"/>
      <c r="P1" s="125"/>
      <c r="Q1" s="125"/>
      <c r="R1" s="126"/>
      <c r="S1" s="126"/>
      <c r="T1" s="126"/>
    </row>
    <row r="2" spans="1:20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6"/>
      <c r="S2" s="126"/>
      <c r="T2" s="126"/>
    </row>
    <row r="3" spans="1:20" ht="27" customHeight="1" x14ac:dyDescent="0.25">
      <c r="A3" s="128" t="s">
        <v>199</v>
      </c>
      <c r="B3" s="125"/>
      <c r="C3" s="128" t="s">
        <v>200</v>
      </c>
      <c r="D3" s="125"/>
      <c r="E3" s="128" t="s">
        <v>199</v>
      </c>
      <c r="F3" s="125"/>
      <c r="G3" s="128" t="s">
        <v>200</v>
      </c>
      <c r="H3" s="125"/>
      <c r="I3" s="128" t="s">
        <v>199</v>
      </c>
      <c r="J3" s="125"/>
      <c r="K3" s="128" t="s">
        <v>200</v>
      </c>
      <c r="L3" s="125"/>
      <c r="M3" s="128" t="s">
        <v>199</v>
      </c>
      <c r="N3" s="125"/>
      <c r="O3" s="128" t="s">
        <v>200</v>
      </c>
      <c r="P3" s="125"/>
      <c r="Q3" s="125"/>
      <c r="R3" s="129"/>
      <c r="S3" s="129"/>
      <c r="T3" s="129"/>
    </row>
    <row r="4" spans="1:20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27"/>
      <c r="R4" s="126"/>
      <c r="S4" s="126"/>
      <c r="T4" s="126"/>
    </row>
    <row r="5" spans="1:20" ht="21.75" customHeight="1" x14ac:dyDescent="0.25">
      <c r="A5" s="132"/>
      <c r="B5" s="127"/>
      <c r="C5" s="132"/>
      <c r="D5" s="127"/>
      <c r="E5" s="132"/>
      <c r="F5" s="127"/>
      <c r="G5" s="132"/>
      <c r="H5" s="127"/>
      <c r="I5" s="133"/>
      <c r="J5" s="127"/>
      <c r="K5" s="133"/>
      <c r="L5" s="127"/>
      <c r="M5" s="133"/>
      <c r="N5" s="127"/>
      <c r="O5" s="133"/>
      <c r="P5" s="127"/>
      <c r="Q5" s="127"/>
      <c r="R5" s="126"/>
      <c r="S5" s="126"/>
      <c r="T5" s="126"/>
    </row>
    <row r="6" spans="1:20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6"/>
      <c r="S6" s="126"/>
      <c r="T6" s="126"/>
    </row>
    <row r="7" spans="1:20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6"/>
      <c r="S7" s="126"/>
      <c r="T7" s="126"/>
    </row>
    <row r="8" spans="1:20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6"/>
      <c r="S8" s="126"/>
      <c r="T8" s="126"/>
    </row>
    <row r="9" spans="1:20" ht="27" customHeight="1" x14ac:dyDescent="0.25">
      <c r="A9" s="125"/>
      <c r="B9" s="128" t="s">
        <v>199</v>
      </c>
      <c r="C9" s="125"/>
      <c r="D9" s="125"/>
      <c r="E9" s="125"/>
      <c r="F9" s="128" t="s">
        <v>200</v>
      </c>
      <c r="G9" s="125"/>
      <c r="H9" s="125"/>
      <c r="I9" s="125"/>
      <c r="J9" s="128" t="s">
        <v>199</v>
      </c>
      <c r="K9" s="125"/>
      <c r="L9" s="125"/>
      <c r="M9" s="125"/>
      <c r="N9" s="128" t="s">
        <v>200</v>
      </c>
      <c r="O9" s="125"/>
      <c r="P9" s="125"/>
      <c r="Q9" s="125"/>
      <c r="R9" s="129"/>
      <c r="S9" s="129"/>
      <c r="T9" s="129"/>
    </row>
    <row r="10" spans="1:20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27"/>
      <c r="R10" s="126"/>
      <c r="S10" s="126"/>
      <c r="T10" s="126"/>
    </row>
    <row r="11" spans="1:20" ht="22.5" customHeight="1" x14ac:dyDescent="0.25">
      <c r="A11" s="127"/>
      <c r="B11" s="132"/>
      <c r="C11" s="127"/>
      <c r="D11" s="127"/>
      <c r="E11" s="127"/>
      <c r="F11" s="132"/>
      <c r="G11" s="127"/>
      <c r="H11" s="127"/>
      <c r="I11" s="127"/>
      <c r="J11" s="133"/>
      <c r="K11" s="127"/>
      <c r="L11" s="127"/>
      <c r="M11" s="127"/>
      <c r="N11" s="133"/>
      <c r="O11" s="127"/>
      <c r="P11" s="127"/>
      <c r="Q11" s="127"/>
      <c r="R11" s="126"/>
      <c r="S11" s="126"/>
      <c r="T11" s="126"/>
    </row>
    <row r="12" spans="1:20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6"/>
      <c r="S12" s="126"/>
      <c r="T12" s="126"/>
    </row>
    <row r="13" spans="1:20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6"/>
      <c r="S13" s="126"/>
      <c r="T13" s="126"/>
    </row>
    <row r="14" spans="1:20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6"/>
      <c r="S14" s="126"/>
      <c r="T14" s="126"/>
    </row>
    <row r="15" spans="1:20" ht="27" customHeight="1" x14ac:dyDescent="0.25">
      <c r="A15" s="125"/>
      <c r="B15" s="125"/>
      <c r="C15" s="125"/>
      <c r="D15" s="212" t="s">
        <v>215</v>
      </c>
      <c r="E15" s="125"/>
      <c r="F15" s="125"/>
      <c r="G15" s="125"/>
      <c r="H15" s="125"/>
      <c r="I15" s="125"/>
      <c r="J15" s="125"/>
      <c r="K15" s="125"/>
      <c r="L15" s="128" t="s">
        <v>216</v>
      </c>
      <c r="M15" s="125"/>
      <c r="N15" s="125"/>
      <c r="O15" s="125"/>
      <c r="P15" s="125"/>
      <c r="Q15" s="125"/>
      <c r="R15" s="126"/>
      <c r="S15" s="126"/>
      <c r="T15" s="126"/>
    </row>
    <row r="16" spans="1:20" ht="30.75" customHeight="1" x14ac:dyDescent="0.25">
      <c r="A16" s="127"/>
      <c r="B16" s="127"/>
      <c r="C16" s="127"/>
      <c r="D16" s="130"/>
      <c r="E16" s="127"/>
      <c r="F16" s="127"/>
      <c r="G16" s="127"/>
      <c r="H16" s="127"/>
      <c r="I16" s="127"/>
      <c r="J16" s="127"/>
      <c r="K16" s="127"/>
      <c r="L16" s="131"/>
      <c r="M16" s="127"/>
      <c r="N16" s="127"/>
      <c r="O16" s="127"/>
      <c r="P16" s="127"/>
      <c r="Q16" s="127"/>
      <c r="R16" s="126"/>
      <c r="S16" s="126"/>
      <c r="T16" s="126"/>
    </row>
    <row r="17" spans="1:20" ht="22.5" customHeight="1" x14ac:dyDescent="0.25">
      <c r="A17" s="127"/>
      <c r="B17" s="127"/>
      <c r="C17" s="127"/>
      <c r="D17" s="132"/>
      <c r="E17" s="127"/>
      <c r="F17" s="127"/>
      <c r="G17" s="127"/>
      <c r="H17" s="134"/>
      <c r="I17" s="127"/>
      <c r="J17" s="127"/>
      <c r="K17" s="127"/>
      <c r="L17" s="133"/>
      <c r="M17" s="127"/>
      <c r="N17" s="127"/>
      <c r="O17" s="127"/>
      <c r="P17" s="127"/>
      <c r="Q17" s="127"/>
      <c r="R17" s="126"/>
      <c r="S17" s="126"/>
      <c r="T17" s="126"/>
    </row>
    <row r="18" spans="1:20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6"/>
      <c r="S18" s="126"/>
      <c r="T18" s="126"/>
    </row>
    <row r="19" spans="1:20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201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6"/>
      <c r="S19" s="126"/>
      <c r="T19" s="126"/>
    </row>
    <row r="20" spans="1:20" ht="33" customHeight="1" x14ac:dyDescent="0.25">
      <c r="A20" s="135"/>
      <c r="B20" s="126"/>
      <c r="C20" s="127"/>
      <c r="D20" s="127"/>
      <c r="E20" s="127"/>
      <c r="F20" s="127"/>
      <c r="G20" s="127"/>
      <c r="H20" s="136"/>
      <c r="I20" s="127"/>
      <c r="J20" s="127"/>
      <c r="K20" s="127"/>
      <c r="L20" s="127"/>
      <c r="M20" s="127"/>
      <c r="N20" s="127"/>
      <c r="O20" s="127"/>
      <c r="P20" s="127"/>
      <c r="Q20" s="127"/>
      <c r="R20" s="126"/>
      <c r="S20" s="126"/>
      <c r="T20" s="126"/>
    </row>
    <row r="21" spans="1:20" ht="20.25" customHeight="1" x14ac:dyDescent="0.25">
      <c r="A21" s="127"/>
      <c r="B21" s="127"/>
      <c r="C21" s="127"/>
      <c r="D21" s="127"/>
      <c r="E21" s="127"/>
      <c r="F21" s="127"/>
      <c r="G21" s="127"/>
      <c r="H21" s="137"/>
      <c r="I21" s="127"/>
      <c r="J21" s="127"/>
      <c r="K21" s="127"/>
      <c r="L21" s="127"/>
      <c r="M21" s="127"/>
      <c r="N21" s="127"/>
      <c r="O21" s="127"/>
      <c r="P21" s="127"/>
      <c r="Q21" s="127"/>
      <c r="R21" s="126"/>
      <c r="S21" s="126"/>
      <c r="T21" s="126"/>
    </row>
    <row r="22" spans="1:20" ht="27" customHeight="1" x14ac:dyDescent="0.25">
      <c r="A22" s="128" t="s">
        <v>206</v>
      </c>
      <c r="B22" s="138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6"/>
      <c r="S22" s="126"/>
      <c r="T22" s="126"/>
    </row>
    <row r="23" spans="1:20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201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6"/>
      <c r="S23" s="126"/>
      <c r="T23" s="126"/>
    </row>
    <row r="24" spans="1:20" ht="31.5" customHeight="1" x14ac:dyDescent="0.25">
      <c r="A24" s="127"/>
      <c r="B24" s="127"/>
      <c r="C24" s="127"/>
      <c r="D24" s="127"/>
      <c r="E24" s="127"/>
      <c r="F24" s="127"/>
      <c r="G24" s="127"/>
      <c r="H24" s="136"/>
      <c r="I24" s="127"/>
      <c r="J24" s="127"/>
      <c r="K24" s="127"/>
      <c r="L24" s="127"/>
      <c r="M24" s="127"/>
      <c r="N24" s="127"/>
      <c r="O24" s="127"/>
      <c r="P24" s="127"/>
      <c r="Q24" s="127"/>
      <c r="R24" s="126"/>
      <c r="S24" s="126"/>
      <c r="T24" s="126"/>
    </row>
    <row r="25" spans="1:20" ht="23.25" customHeight="1" x14ac:dyDescent="0.25">
      <c r="A25" s="127"/>
      <c r="B25" s="127"/>
      <c r="C25" s="127"/>
      <c r="D25" s="127"/>
      <c r="E25" s="127"/>
      <c r="F25" s="127"/>
      <c r="G25" s="127"/>
      <c r="H25" s="137"/>
      <c r="I25" s="127"/>
      <c r="J25" s="127"/>
      <c r="K25" s="127"/>
      <c r="L25" s="127"/>
      <c r="M25" s="127"/>
      <c r="N25" s="127"/>
      <c r="O25" s="127"/>
      <c r="P25" s="127"/>
      <c r="Q25" s="127"/>
      <c r="R25" s="126"/>
      <c r="S25" s="126"/>
      <c r="T25" s="126"/>
    </row>
    <row r="26" spans="1:20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6"/>
      <c r="S26" s="126"/>
      <c r="T26" s="126"/>
    </row>
    <row r="27" spans="1:20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201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6"/>
      <c r="S27" s="126"/>
      <c r="T27" s="126"/>
    </row>
    <row r="28" spans="1:20" ht="31.5" customHeight="1" x14ac:dyDescent="0.25">
      <c r="A28" s="127"/>
      <c r="B28" s="127"/>
      <c r="C28" s="127"/>
      <c r="D28" s="127"/>
      <c r="E28" s="127"/>
      <c r="F28" s="127"/>
      <c r="G28" s="127"/>
      <c r="H28" s="136"/>
      <c r="I28" s="127"/>
      <c r="J28" s="127"/>
      <c r="K28" s="127"/>
      <c r="L28" s="127"/>
      <c r="M28" s="127"/>
      <c r="N28" s="127"/>
      <c r="O28" s="127"/>
      <c r="P28" s="127"/>
      <c r="Q28" s="127"/>
      <c r="R28" s="126"/>
      <c r="S28" s="126"/>
      <c r="T28" s="126"/>
    </row>
    <row r="29" spans="1:20" ht="24" customHeight="1" x14ac:dyDescent="0.25">
      <c r="A29" s="127"/>
      <c r="B29" s="127"/>
      <c r="C29" s="127"/>
      <c r="D29" s="127"/>
      <c r="E29" s="127"/>
      <c r="F29" s="127"/>
      <c r="G29" s="127"/>
      <c r="H29" s="137"/>
      <c r="I29" s="127"/>
      <c r="J29" s="127"/>
      <c r="K29" s="127"/>
      <c r="L29" s="127"/>
      <c r="M29" s="127"/>
      <c r="N29" s="127"/>
      <c r="O29" s="127"/>
      <c r="P29" s="127"/>
      <c r="Q29" s="127"/>
      <c r="R29" s="126"/>
      <c r="S29" s="126"/>
      <c r="T29" s="126"/>
    </row>
    <row r="30" spans="1:20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6"/>
      <c r="S30" s="126"/>
      <c r="T30" s="126"/>
    </row>
    <row r="31" spans="1:20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201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6"/>
      <c r="S31" s="126"/>
      <c r="T31" s="126"/>
    </row>
    <row r="32" spans="1:20" ht="33.75" customHeight="1" x14ac:dyDescent="0.25">
      <c r="A32" s="127"/>
      <c r="B32" s="127"/>
      <c r="C32" s="127"/>
      <c r="D32" s="127"/>
      <c r="E32" s="127"/>
      <c r="F32" s="127"/>
      <c r="G32" s="127"/>
      <c r="H32" s="136"/>
      <c r="I32" s="127"/>
      <c r="J32" s="127"/>
      <c r="K32" s="127"/>
      <c r="L32" s="127"/>
      <c r="M32" s="127"/>
      <c r="N32" s="127"/>
      <c r="O32" s="127"/>
      <c r="P32" s="127"/>
      <c r="Q32" s="127"/>
      <c r="R32" s="126"/>
      <c r="S32" s="126"/>
      <c r="T32" s="126"/>
    </row>
    <row r="33" spans="1:20" ht="21.75" customHeight="1" x14ac:dyDescent="0.25">
      <c r="A33" s="127"/>
      <c r="B33" s="127"/>
      <c r="C33" s="127"/>
      <c r="D33" s="127"/>
      <c r="E33" s="127"/>
      <c r="F33" s="127"/>
      <c r="G33" s="127"/>
      <c r="H33" s="137"/>
      <c r="I33" s="127"/>
      <c r="J33" s="127"/>
      <c r="K33" s="127"/>
      <c r="L33" s="127"/>
      <c r="M33" s="127"/>
      <c r="N33" s="127"/>
      <c r="O33" s="127"/>
      <c r="P33" s="127"/>
      <c r="Q33" s="127"/>
      <c r="R33" s="126"/>
      <c r="S33" s="126"/>
      <c r="T33" s="126"/>
    </row>
    <row r="34" spans="1:20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6"/>
      <c r="S34" s="126"/>
      <c r="T34" s="126"/>
    </row>
    <row r="35" spans="1:20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6"/>
      <c r="S35" s="126"/>
      <c r="T35" s="126"/>
    </row>
    <row r="36" spans="1:20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6"/>
      <c r="S36" s="126"/>
      <c r="T36" s="126"/>
    </row>
    <row r="37" spans="1:20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6"/>
      <c r="S37" s="126"/>
      <c r="T37" s="126"/>
    </row>
    <row r="38" spans="1:20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6"/>
      <c r="S38" s="126"/>
      <c r="T38" s="126"/>
    </row>
    <row r="39" spans="1:20" s="210" customFormat="1" ht="27" customHeight="1" x14ac:dyDescent="0.25">
      <c r="A39" s="208"/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9"/>
      <c r="S39" s="209"/>
      <c r="T39" s="209"/>
    </row>
    <row r="40" spans="1:20" s="210" customFormat="1" ht="27" customHeight="1" x14ac:dyDescent="0.25">
      <c r="A40" s="208" t="str">
        <f>IF(A4&lt;&gt;"",A4,"")</f>
        <v/>
      </c>
      <c r="B40" s="211" t="str">
        <f>IF(A5&lt;&gt;"",A5,"")</f>
        <v/>
      </c>
      <c r="Q40" s="208"/>
      <c r="R40" s="209"/>
      <c r="S40" s="209"/>
      <c r="T40" s="209"/>
    </row>
    <row r="41" spans="1:20" s="210" customFormat="1" ht="27" customHeight="1" x14ac:dyDescent="0.25">
      <c r="A41" s="208" t="str">
        <f>IF(C4&lt;&gt;"",C4,"")</f>
        <v/>
      </c>
      <c r="B41" s="211" t="str">
        <f>IF(C5&lt;&gt;"",C5,"")</f>
        <v/>
      </c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</row>
    <row r="42" spans="1:20" s="210" customFormat="1" ht="27" customHeight="1" x14ac:dyDescent="0.25">
      <c r="A42" s="208" t="str">
        <f>IF(E4&lt;&gt;"",E4,"")</f>
        <v/>
      </c>
      <c r="B42" s="211" t="str">
        <f>IF(E5&lt;&gt;"",E5,"")</f>
        <v/>
      </c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</row>
    <row r="43" spans="1:20" s="210" customFormat="1" ht="27" customHeight="1" x14ac:dyDescent="0.25">
      <c r="A43" s="208" t="str">
        <f>IF(G4&lt;&gt;"",G4,"")</f>
        <v/>
      </c>
      <c r="B43" s="211" t="str">
        <f>IF(G5&lt;&gt;"",G5,"")</f>
        <v/>
      </c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</row>
    <row r="44" spans="1:20" s="210" customFormat="1" ht="27" customHeight="1" x14ac:dyDescent="0.25">
      <c r="A44" s="208" t="str">
        <f>IF(I4&lt;&gt;"",I4,"")</f>
        <v/>
      </c>
      <c r="B44" s="211" t="str">
        <f>IF(I5&lt;&gt;"",I5,"")</f>
        <v/>
      </c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09"/>
      <c r="T44" s="209"/>
    </row>
    <row r="45" spans="1:20" s="210" customFormat="1" ht="27" customHeight="1" x14ac:dyDescent="0.25">
      <c r="A45" s="208" t="str">
        <f>IF(K4&lt;&gt;"",K4,"")</f>
        <v/>
      </c>
      <c r="B45" s="211" t="str">
        <f>IF(K5&lt;&gt;"",K5,"")</f>
        <v/>
      </c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</row>
    <row r="46" spans="1:20" s="210" customFormat="1" ht="27" customHeight="1" x14ac:dyDescent="0.25">
      <c r="A46" s="208" t="str">
        <f>IF(M4&lt;&gt;"",M4,"")</f>
        <v/>
      </c>
      <c r="B46" s="211" t="str">
        <f>IF(M5&lt;&gt;"",M5,"")</f>
        <v/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</row>
    <row r="47" spans="1:20" s="210" customFormat="1" ht="27" customHeight="1" x14ac:dyDescent="0.25">
      <c r="A47" s="208" t="str">
        <f>IF(O4&lt;&gt;"",O4,"")</f>
        <v/>
      </c>
      <c r="B47" s="211" t="str">
        <f>IF(O5&lt;&gt;"",O5,"")</f>
        <v/>
      </c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</row>
    <row r="48" spans="1:20" s="210" customFormat="1" ht="27" customHeight="1" x14ac:dyDescent="0.25">
      <c r="A48" s="208" t="str">
        <f>IF(B10&lt;&gt;"",B10,"")</f>
        <v/>
      </c>
      <c r="B48" s="211" t="str">
        <f>IF(B11&lt;&gt;"",B11,"")</f>
        <v/>
      </c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</row>
    <row r="49" spans="1:20" s="210" customFormat="1" ht="27" customHeight="1" x14ac:dyDescent="0.25">
      <c r="A49" s="208" t="str">
        <f>IF(F10&lt;&gt;"",F10,"")</f>
        <v/>
      </c>
      <c r="B49" s="211" t="str">
        <f>IF(F11&lt;&gt;"",F11,"")</f>
        <v/>
      </c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</row>
    <row r="50" spans="1:20" s="210" customFormat="1" ht="27" customHeight="1" x14ac:dyDescent="0.25">
      <c r="A50" s="208" t="str">
        <f>IF(J10&lt;&gt;"",J10,"")</f>
        <v/>
      </c>
      <c r="B50" s="211" t="str">
        <f>IF(J11&lt;&gt;"",J11,"")</f>
        <v/>
      </c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</row>
    <row r="51" spans="1:20" s="210" customFormat="1" ht="27" customHeight="1" x14ac:dyDescent="0.25">
      <c r="A51" s="208" t="str">
        <f>IF(N10&lt;&gt;"",N10,"")</f>
        <v/>
      </c>
      <c r="B51" s="211" t="str">
        <f>IF(N11&lt;&gt;"",N11,"")</f>
        <v/>
      </c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</row>
    <row r="52" spans="1:20" s="210" customFormat="1" ht="27" customHeight="1" x14ac:dyDescent="0.25">
      <c r="A52" s="208" t="str">
        <f>IF(D16&lt;&gt;"",D16,"")</f>
        <v/>
      </c>
      <c r="B52" s="211" t="str">
        <f>IF(D17&lt;&gt;"",D17,"")</f>
        <v/>
      </c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</row>
    <row r="53" spans="1:20" s="210" customFormat="1" ht="27" customHeight="1" x14ac:dyDescent="0.25">
      <c r="A53" s="208" t="str">
        <f>IF(L16&lt;&gt;"",L16,"")</f>
        <v/>
      </c>
      <c r="B53" s="211" t="str">
        <f>IF(L17&lt;&gt;"",L17,"")</f>
        <v/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</row>
    <row r="54" spans="1:20" s="210" customFormat="1" ht="27" customHeight="1" x14ac:dyDescent="0.25">
      <c r="A54" s="208" t="str">
        <f>IF(H20&lt;&gt;"",H20,"")</f>
        <v/>
      </c>
      <c r="B54" s="211" t="str">
        <f>IF(H21&lt;&gt;"",H21,"")</f>
        <v/>
      </c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</row>
    <row r="55" spans="1:20" s="210" customFormat="1" ht="27" customHeight="1" x14ac:dyDescent="0.25">
      <c r="A55" s="208" t="str">
        <f>IF(H24&lt;&gt;"",H24,"")</f>
        <v/>
      </c>
      <c r="B55" s="211" t="str">
        <f>IF(H25&lt;&gt;"",H25,"")</f>
        <v/>
      </c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</row>
    <row r="56" spans="1:20" s="210" customFormat="1" ht="27" customHeight="1" x14ac:dyDescent="0.25">
      <c r="A56" s="208" t="str">
        <f>IF(H28&lt;&gt;"",H28,"")</f>
        <v/>
      </c>
      <c r="B56" s="211" t="str">
        <f>IF(H29&lt;&gt;"",H29,"")</f>
        <v/>
      </c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</row>
    <row r="57" spans="1:20" s="210" customFormat="1" ht="27" customHeight="1" x14ac:dyDescent="0.25">
      <c r="A57" s="208" t="str">
        <f>IF(H32&lt;&gt;"",H32,"")</f>
        <v/>
      </c>
      <c r="B57" s="211" t="str">
        <f>IF(H33&lt;&gt;"",H33,"")</f>
        <v/>
      </c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</row>
    <row r="58" spans="1:20" s="210" customFormat="1" ht="27" customHeight="1" x14ac:dyDescent="0.25">
      <c r="A58" s="209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09"/>
      <c r="S58" s="209"/>
      <c r="T58" s="209"/>
    </row>
    <row r="59" spans="1:20" s="210" customFormat="1" ht="27" customHeight="1" x14ac:dyDescent="0.25">
      <c r="A59" s="209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</row>
    <row r="60" spans="1:20" s="210" customFormat="1" ht="27" customHeight="1" x14ac:dyDescent="0.25">
      <c r="A60" s="209"/>
      <c r="B60" s="209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</row>
    <row r="61" spans="1:20" s="210" customFormat="1" ht="27" customHeight="1" x14ac:dyDescent="0.25">
      <c r="A61" s="209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09"/>
    </row>
    <row r="62" spans="1:20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</row>
    <row r="63" spans="1:20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</row>
    <row r="64" spans="1:20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</row>
    <row r="65" spans="1:20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</row>
    <row r="66" spans="1:20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</row>
    <row r="67" spans="1:20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</row>
    <row r="68" spans="1:20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</row>
    <row r="69" spans="1:20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</row>
    <row r="70" spans="1:20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</row>
    <row r="71" spans="1:20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</row>
    <row r="72" spans="1:20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</row>
    <row r="73" spans="1:20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</row>
    <row r="74" spans="1:20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</row>
    <row r="75" spans="1:20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</row>
    <row r="76" spans="1:20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</row>
    <row r="77" spans="1:20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</row>
    <row r="78" spans="1:20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</row>
    <row r="79" spans="1:20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</row>
    <row r="80" spans="1:20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</row>
    <row r="81" spans="1:20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</row>
    <row r="82" spans="1:20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</row>
    <row r="83" spans="1:20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</row>
    <row r="84" spans="1:20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</row>
    <row r="85" spans="1:20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</row>
    <row r="86" spans="1:20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</row>
    <row r="87" spans="1:20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</row>
    <row r="88" spans="1:20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</row>
    <row r="89" spans="1:20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</row>
    <row r="90" spans="1:20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</row>
    <row r="91" spans="1:20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</row>
    <row r="92" spans="1:20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</row>
    <row r="93" spans="1:20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</row>
    <row r="94" spans="1:20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</row>
    <row r="95" spans="1:20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</row>
    <row r="96" spans="1:20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</row>
    <row r="97" spans="1:20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</row>
    <row r="98" spans="1:20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</row>
    <row r="99" spans="1:20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</row>
    <row r="100" spans="1:20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</row>
    <row r="101" spans="1:20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</row>
    <row r="102" spans="1:20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</row>
    <row r="103" spans="1:20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</row>
    <row r="104" spans="1:20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</row>
    <row r="105" spans="1:20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</row>
    <row r="106" spans="1:20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</row>
    <row r="107" spans="1:20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</row>
    <row r="108" spans="1:20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</row>
    <row r="109" spans="1:20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</row>
    <row r="110" spans="1:20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</row>
    <row r="111" spans="1:20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</row>
    <row r="112" spans="1:20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</row>
    <row r="113" spans="1:20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</row>
    <row r="114" spans="1:20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</row>
    <row r="115" spans="1:20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</row>
    <row r="116" spans="1:20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</row>
    <row r="117" spans="1:20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</row>
    <row r="118" spans="1:20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</row>
    <row r="119" spans="1:20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</row>
    <row r="120" spans="1:20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</row>
    <row r="121" spans="1:20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</row>
    <row r="122" spans="1:20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</row>
    <row r="123" spans="1:20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</row>
    <row r="124" spans="1:20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</row>
    <row r="125" spans="1:20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</row>
    <row r="126" spans="1:20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</row>
    <row r="127" spans="1:20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</row>
    <row r="128" spans="1:20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</row>
    <row r="129" spans="1:20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</row>
    <row r="130" spans="1:20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</row>
    <row r="131" spans="1:20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</row>
    <row r="132" spans="1:20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</row>
    <row r="133" spans="1:20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</row>
    <row r="134" spans="1:20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</row>
    <row r="135" spans="1:20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</row>
    <row r="136" spans="1:20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</row>
    <row r="137" spans="1:20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</row>
    <row r="138" spans="1:20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</row>
    <row r="139" spans="1:20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</row>
    <row r="140" spans="1:20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</row>
    <row r="141" spans="1:20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</row>
    <row r="142" spans="1:20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</row>
    <row r="143" spans="1:20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</row>
    <row r="144" spans="1:20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</row>
    <row r="145" spans="1:20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</row>
    <row r="146" spans="1:20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</row>
    <row r="147" spans="1:20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</row>
    <row r="148" spans="1:20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</row>
    <row r="149" spans="1:20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</row>
    <row r="150" spans="1:20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</row>
    <row r="151" spans="1:20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</row>
    <row r="152" spans="1:20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</row>
    <row r="153" spans="1:20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</row>
    <row r="154" spans="1:20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</row>
    <row r="155" spans="1:20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</row>
    <row r="156" spans="1:20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</row>
    <row r="157" spans="1:20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</row>
    <row r="158" spans="1:20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</row>
    <row r="159" spans="1:20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</row>
    <row r="160" spans="1:20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</row>
    <row r="161" spans="1:20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</row>
    <row r="162" spans="1:20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</row>
    <row r="163" spans="1:20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</row>
    <row r="164" spans="1:20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</row>
    <row r="165" spans="1:20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</row>
    <row r="166" spans="1:20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</row>
    <row r="167" spans="1:20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</row>
    <row r="168" spans="1:20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</row>
    <row r="169" spans="1:20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</row>
    <row r="170" spans="1:20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</row>
    <row r="171" spans="1:20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</row>
    <row r="172" spans="1:20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</row>
    <row r="173" spans="1:20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</row>
    <row r="174" spans="1:20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</row>
    <row r="175" spans="1:20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</row>
    <row r="176" spans="1:20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</row>
    <row r="177" spans="1:20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</row>
    <row r="178" spans="1:20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</row>
    <row r="179" spans="1:20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</row>
    <row r="180" spans="1:20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</row>
    <row r="181" spans="1:20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</row>
    <row r="182" spans="1:20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</row>
    <row r="183" spans="1:20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</row>
    <row r="184" spans="1:20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</row>
    <row r="185" spans="1:20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</row>
    <row r="186" spans="1:20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</row>
    <row r="187" spans="1:20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</row>
    <row r="188" spans="1:20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</row>
    <row r="189" spans="1:20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</row>
    <row r="190" spans="1:20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</row>
    <row r="191" spans="1:20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</row>
    <row r="192" spans="1:20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</row>
    <row r="193" spans="1:20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</row>
    <row r="194" spans="1:20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</row>
    <row r="195" spans="1:20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</row>
    <row r="196" spans="1:20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</row>
    <row r="197" spans="1:20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</row>
    <row r="198" spans="1:20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</row>
    <row r="199" spans="1:20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</row>
    <row r="200" spans="1:20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</row>
    <row r="201" spans="1:20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</row>
    <row r="202" spans="1:20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</row>
    <row r="203" spans="1:20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</row>
    <row r="204" spans="1:20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</row>
    <row r="205" spans="1:20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</row>
    <row r="206" spans="1:20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</row>
    <row r="207" spans="1:20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</row>
    <row r="208" spans="1:20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</row>
    <row r="209" spans="1:20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</row>
    <row r="210" spans="1:20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</row>
    <row r="211" spans="1:20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</row>
    <row r="212" spans="1:20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</row>
    <row r="213" spans="1:20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</row>
    <row r="214" spans="1:20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</row>
    <row r="215" spans="1:20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</row>
    <row r="216" spans="1:20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</row>
    <row r="217" spans="1:20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</row>
    <row r="218" spans="1:20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</row>
    <row r="219" spans="1:20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</row>
    <row r="220" spans="1:20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</row>
    <row r="221" spans="1:20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</row>
    <row r="222" spans="1:20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</row>
    <row r="223" spans="1:20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</row>
    <row r="224" spans="1:20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</row>
    <row r="225" spans="1:20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</row>
    <row r="226" spans="1:20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</row>
    <row r="227" spans="1:20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</row>
    <row r="228" spans="1:20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</row>
    <row r="229" spans="1:20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</row>
    <row r="230" spans="1:20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</row>
    <row r="231" spans="1:20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</row>
    <row r="232" spans="1:20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</row>
    <row r="233" spans="1:20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</row>
    <row r="234" spans="1:20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</row>
    <row r="235" spans="1:20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</row>
    <row r="236" spans="1:20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</row>
    <row r="237" spans="1:20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</row>
    <row r="238" spans="1:20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</row>
    <row r="239" spans="1:20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</row>
    <row r="240" spans="1:20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</row>
    <row r="241" spans="1:20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</row>
    <row r="242" spans="1:20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</row>
    <row r="243" spans="1:20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</row>
    <row r="244" spans="1:20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</row>
    <row r="245" spans="1:20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</row>
    <row r="246" spans="1:20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</row>
    <row r="247" spans="1:20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</row>
    <row r="248" spans="1:20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</row>
    <row r="249" spans="1:20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</row>
    <row r="250" spans="1:20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</row>
    <row r="251" spans="1:20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</row>
    <row r="252" spans="1:20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</row>
    <row r="253" spans="1:20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</row>
    <row r="254" spans="1:20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</row>
    <row r="255" spans="1:20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</row>
    <row r="256" spans="1:20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</row>
    <row r="257" spans="1:20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</row>
    <row r="258" spans="1:20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</row>
    <row r="259" spans="1:20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</row>
    <row r="260" spans="1:20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</row>
    <row r="261" spans="1:20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</row>
    <row r="262" spans="1:20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</row>
    <row r="263" spans="1:20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</row>
    <row r="264" spans="1:20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</row>
    <row r="265" spans="1:20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</row>
    <row r="266" spans="1:20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</row>
    <row r="267" spans="1:20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</row>
    <row r="268" spans="1:20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</row>
    <row r="269" spans="1:20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</row>
    <row r="270" spans="1:20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</row>
    <row r="271" spans="1:20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</row>
    <row r="272" spans="1:20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</row>
    <row r="273" spans="1:20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</row>
    <row r="274" spans="1:20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</row>
    <row r="275" spans="1:20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</row>
    <row r="276" spans="1:20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</row>
    <row r="277" spans="1:20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</row>
    <row r="278" spans="1:20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</row>
    <row r="279" spans="1:20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</row>
    <row r="280" spans="1:20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</row>
    <row r="281" spans="1:20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</row>
    <row r="282" spans="1:20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</row>
    <row r="283" spans="1:20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</row>
    <row r="284" spans="1:20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</row>
    <row r="285" spans="1:20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</row>
    <row r="286" spans="1:20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</row>
    <row r="287" spans="1:20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</row>
    <row r="288" spans="1:20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</row>
    <row r="289" spans="1:20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</row>
    <row r="290" spans="1:20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</row>
    <row r="291" spans="1:20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</row>
    <row r="292" spans="1:20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</row>
    <row r="293" spans="1:20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</row>
    <row r="294" spans="1:20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</row>
    <row r="295" spans="1:20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</row>
    <row r="296" spans="1:20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</row>
    <row r="297" spans="1:20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</row>
    <row r="298" spans="1:20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</row>
    <row r="299" spans="1:20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</row>
    <row r="300" spans="1:20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</row>
    <row r="301" spans="1:20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</row>
    <row r="302" spans="1:20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</row>
    <row r="303" spans="1:20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</row>
    <row r="304" spans="1:20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</row>
    <row r="305" spans="1:20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</row>
    <row r="306" spans="1:20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</row>
    <row r="307" spans="1:20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</row>
    <row r="308" spans="1:20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</row>
    <row r="309" spans="1:20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</row>
    <row r="310" spans="1:20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</row>
    <row r="311" spans="1:20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</row>
    <row r="312" spans="1:20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</row>
    <row r="313" spans="1:20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</row>
    <row r="314" spans="1:20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</row>
    <row r="315" spans="1:20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</row>
    <row r="316" spans="1:20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</row>
    <row r="317" spans="1:20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</row>
    <row r="318" spans="1:20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</row>
    <row r="319" spans="1:20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</row>
    <row r="320" spans="1:20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</row>
    <row r="321" spans="1:20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</row>
    <row r="322" spans="1:20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</row>
    <row r="323" spans="1:20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</row>
    <row r="324" spans="1:20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</row>
    <row r="325" spans="1:20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</row>
    <row r="326" spans="1:20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</row>
    <row r="327" spans="1:20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</row>
    <row r="328" spans="1:20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</row>
    <row r="329" spans="1:20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</row>
    <row r="330" spans="1:20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</row>
    <row r="331" spans="1:20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</row>
    <row r="332" spans="1:20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</row>
    <row r="333" spans="1:20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</row>
    <row r="334" spans="1:20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</row>
    <row r="335" spans="1:20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</row>
    <row r="336" spans="1:20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</row>
    <row r="337" spans="1:20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</row>
    <row r="338" spans="1:20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</row>
    <row r="339" spans="1:20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</row>
    <row r="340" spans="1:20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</row>
    <row r="341" spans="1:20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</row>
    <row r="342" spans="1:20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</row>
    <row r="343" spans="1:20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</row>
    <row r="344" spans="1:20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</row>
    <row r="345" spans="1:20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</row>
    <row r="346" spans="1:20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</row>
    <row r="347" spans="1:20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</row>
    <row r="348" spans="1:20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</row>
    <row r="349" spans="1:20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</row>
    <row r="350" spans="1:20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</row>
    <row r="351" spans="1:20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</row>
    <row r="352" spans="1:20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</row>
    <row r="353" spans="1:20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</row>
    <row r="354" spans="1:20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</row>
    <row r="355" spans="1:20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</row>
    <row r="356" spans="1:20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</row>
    <row r="357" spans="1:20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</row>
    <row r="358" spans="1:20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</row>
    <row r="359" spans="1:20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</row>
    <row r="360" spans="1:20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</row>
    <row r="361" spans="1:20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</row>
    <row r="362" spans="1:20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</row>
    <row r="363" spans="1:20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</row>
    <row r="364" spans="1:20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</row>
    <row r="365" spans="1:20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</row>
    <row r="366" spans="1:20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</row>
    <row r="367" spans="1:20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</row>
    <row r="368" spans="1:20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</row>
    <row r="369" spans="1:20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</row>
    <row r="370" spans="1:20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</row>
    <row r="371" spans="1:20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</row>
    <row r="372" spans="1:20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</row>
    <row r="373" spans="1:20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</row>
    <row r="374" spans="1:20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</row>
    <row r="375" spans="1:20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</row>
    <row r="376" spans="1:20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</row>
    <row r="377" spans="1:20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</row>
    <row r="378" spans="1:20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</row>
    <row r="379" spans="1:20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</row>
    <row r="380" spans="1:20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</row>
    <row r="381" spans="1:20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</row>
    <row r="382" spans="1:20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</row>
    <row r="383" spans="1:20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</row>
    <row r="384" spans="1:20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</row>
    <row r="385" spans="1:20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</row>
    <row r="386" spans="1:20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</row>
    <row r="387" spans="1:20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</row>
    <row r="388" spans="1:20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</row>
    <row r="389" spans="1:20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</row>
    <row r="390" spans="1:20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</row>
    <row r="391" spans="1:20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</row>
    <row r="392" spans="1:20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</row>
    <row r="393" spans="1:20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</row>
    <row r="394" spans="1:20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</row>
    <row r="395" spans="1:20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</row>
    <row r="396" spans="1:20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</row>
    <row r="397" spans="1:20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</row>
    <row r="398" spans="1:20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</row>
    <row r="399" spans="1:20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</row>
    <row r="400" spans="1:20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</row>
    <row r="401" spans="1:20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</row>
    <row r="402" spans="1:20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</row>
    <row r="403" spans="1:20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</row>
    <row r="404" spans="1:20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</row>
    <row r="405" spans="1:20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</row>
    <row r="406" spans="1:20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</row>
    <row r="407" spans="1:20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</row>
    <row r="408" spans="1:20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</row>
    <row r="409" spans="1:20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</row>
    <row r="410" spans="1:20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</row>
    <row r="411" spans="1:20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</row>
    <row r="412" spans="1:20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</row>
    <row r="413" spans="1:20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</row>
    <row r="414" spans="1:20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</row>
    <row r="415" spans="1:20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</row>
    <row r="416" spans="1:20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</row>
    <row r="417" spans="1:20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</row>
    <row r="418" spans="1:20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</row>
    <row r="419" spans="1:20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</row>
    <row r="420" spans="1:20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</row>
    <row r="421" spans="1:20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</row>
    <row r="422" spans="1:20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</row>
    <row r="423" spans="1:20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</row>
    <row r="424" spans="1:20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</row>
    <row r="425" spans="1:20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</row>
    <row r="426" spans="1:20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</row>
    <row r="427" spans="1:20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</row>
    <row r="428" spans="1:20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</row>
    <row r="429" spans="1:20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</row>
    <row r="430" spans="1:20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</row>
    <row r="431" spans="1:20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</row>
    <row r="432" spans="1:20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</row>
    <row r="433" spans="1:20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</row>
    <row r="434" spans="1:20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</row>
    <row r="435" spans="1:20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</row>
  </sheetData>
  <sheetProtection algorithmName="SHA-512" hashValue="bYSm7IfvYNGpmFMkJtWQ5CfW1Dfo6rrLTgD1Tzp6z0P43PTr4Pg/qpRGv2GorSr8CIYhoJs5/bmyBWIcFgu9bQ==" saltValue="edHuwk82v8HUGvM6s58ctw==" spinCount="100000" sheet="1" objects="1" scenarios="1"/>
  <mergeCells count="2">
    <mergeCell ref="A1:G1"/>
    <mergeCell ref="I1:O1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06E8F-EB4F-412F-9B13-DBCD3F02DFE1}">
  <dimension ref="A1:T435"/>
  <sheetViews>
    <sheetView workbookViewId="0">
      <selection activeCell="D16" sqref="D16"/>
    </sheetView>
  </sheetViews>
  <sheetFormatPr baseColWidth="10" defaultColWidth="22.42578125" defaultRowHeight="27" customHeight="1" x14ac:dyDescent="0.25"/>
  <sheetData>
    <row r="1" spans="1:20" ht="27" customHeight="1" x14ac:dyDescent="0.25">
      <c r="A1" s="168" t="s">
        <v>209</v>
      </c>
      <c r="B1" s="168"/>
      <c r="C1" s="168"/>
      <c r="D1" s="168"/>
      <c r="E1" s="168"/>
      <c r="F1" s="168"/>
      <c r="G1" s="168"/>
      <c r="H1" s="125"/>
      <c r="I1" s="169" t="s">
        <v>210</v>
      </c>
      <c r="J1" s="169"/>
      <c r="K1" s="169"/>
      <c r="L1" s="169"/>
      <c r="M1" s="169"/>
      <c r="N1" s="169"/>
      <c r="O1" s="169"/>
      <c r="P1" s="125"/>
      <c r="Q1" s="125"/>
      <c r="R1" s="126"/>
      <c r="S1" s="126"/>
      <c r="T1" s="126"/>
    </row>
    <row r="2" spans="1:20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6"/>
      <c r="S2" s="126"/>
      <c r="T2" s="126"/>
    </row>
    <row r="3" spans="1:20" ht="27" customHeight="1" x14ac:dyDescent="0.25">
      <c r="A3" s="128" t="s">
        <v>199</v>
      </c>
      <c r="B3" s="125"/>
      <c r="C3" s="128" t="s">
        <v>200</v>
      </c>
      <c r="D3" s="125"/>
      <c r="E3" s="128" t="s">
        <v>199</v>
      </c>
      <c r="F3" s="125"/>
      <c r="G3" s="128" t="s">
        <v>200</v>
      </c>
      <c r="H3" s="125"/>
      <c r="I3" s="128" t="s">
        <v>199</v>
      </c>
      <c r="J3" s="125"/>
      <c r="K3" s="128" t="s">
        <v>200</v>
      </c>
      <c r="L3" s="125"/>
      <c r="M3" s="128" t="s">
        <v>199</v>
      </c>
      <c r="N3" s="125"/>
      <c r="O3" s="128" t="s">
        <v>200</v>
      </c>
      <c r="P3" s="125"/>
      <c r="Q3" s="125"/>
      <c r="R3" s="129"/>
      <c r="S3" s="129"/>
      <c r="T3" s="129"/>
    </row>
    <row r="4" spans="1:20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27"/>
      <c r="R4" s="126"/>
      <c r="S4" s="126"/>
      <c r="T4" s="126"/>
    </row>
    <row r="5" spans="1:20" ht="21.75" customHeight="1" x14ac:dyDescent="0.25">
      <c r="A5" s="132"/>
      <c r="B5" s="127"/>
      <c r="C5" s="132"/>
      <c r="D5" s="127"/>
      <c r="E5" s="132"/>
      <c r="F5" s="127"/>
      <c r="G5" s="132"/>
      <c r="H5" s="127"/>
      <c r="I5" s="133"/>
      <c r="J5" s="127"/>
      <c r="K5" s="133"/>
      <c r="L5" s="127"/>
      <c r="M5" s="133"/>
      <c r="N5" s="127"/>
      <c r="O5" s="133"/>
      <c r="P5" s="127"/>
      <c r="Q5" s="127"/>
      <c r="R5" s="126"/>
      <c r="S5" s="126"/>
      <c r="T5" s="126"/>
    </row>
    <row r="6" spans="1:20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6"/>
      <c r="S6" s="126"/>
      <c r="T6" s="126"/>
    </row>
    <row r="7" spans="1:20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6"/>
      <c r="S7" s="126"/>
      <c r="T7" s="126"/>
    </row>
    <row r="8" spans="1:20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6"/>
      <c r="S8" s="126"/>
      <c r="T8" s="126"/>
    </row>
    <row r="9" spans="1:20" ht="27" customHeight="1" x14ac:dyDescent="0.25">
      <c r="A9" s="125"/>
      <c r="B9" s="128" t="s">
        <v>199</v>
      </c>
      <c r="C9" s="125"/>
      <c r="D9" s="125"/>
      <c r="E9" s="125"/>
      <c r="F9" s="128" t="s">
        <v>200</v>
      </c>
      <c r="G9" s="125"/>
      <c r="H9" s="125"/>
      <c r="I9" s="125"/>
      <c r="J9" s="128" t="s">
        <v>199</v>
      </c>
      <c r="K9" s="125"/>
      <c r="L9" s="125"/>
      <c r="M9" s="125"/>
      <c r="N9" s="128" t="s">
        <v>200</v>
      </c>
      <c r="O9" s="125"/>
      <c r="P9" s="125"/>
      <c r="Q9" s="125"/>
      <c r="R9" s="129"/>
      <c r="S9" s="129"/>
      <c r="T9" s="129"/>
    </row>
    <row r="10" spans="1:20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27"/>
      <c r="R10" s="126"/>
      <c r="S10" s="126"/>
      <c r="T10" s="126"/>
    </row>
    <row r="11" spans="1:20" ht="22.5" customHeight="1" x14ac:dyDescent="0.25">
      <c r="A11" s="127"/>
      <c r="B11" s="132"/>
      <c r="C11" s="127"/>
      <c r="D11" s="127"/>
      <c r="E11" s="127"/>
      <c r="F11" s="132"/>
      <c r="G11" s="127"/>
      <c r="H11" s="127"/>
      <c r="I11" s="127"/>
      <c r="J11" s="133"/>
      <c r="K11" s="127"/>
      <c r="L11" s="127"/>
      <c r="M11" s="127"/>
      <c r="N11" s="133"/>
      <c r="O11" s="127"/>
      <c r="P11" s="127"/>
      <c r="Q11" s="127"/>
      <c r="R11" s="126"/>
      <c r="S11" s="126"/>
      <c r="T11" s="126"/>
    </row>
    <row r="12" spans="1:20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6"/>
      <c r="S12" s="126"/>
      <c r="T12" s="126"/>
    </row>
    <row r="13" spans="1:20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6"/>
      <c r="S13" s="126"/>
      <c r="T13" s="126"/>
    </row>
    <row r="14" spans="1:20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6"/>
      <c r="S14" s="126"/>
      <c r="T14" s="126"/>
    </row>
    <row r="15" spans="1:20" ht="27" customHeight="1" x14ac:dyDescent="0.25">
      <c r="A15" s="125"/>
      <c r="B15" s="125"/>
      <c r="C15" s="125"/>
      <c r="D15" s="212" t="s">
        <v>213</v>
      </c>
      <c r="E15" s="125"/>
      <c r="F15" s="125"/>
      <c r="G15" s="125"/>
      <c r="H15" s="125"/>
      <c r="I15" s="125"/>
      <c r="J15" s="125"/>
      <c r="K15" s="125"/>
      <c r="L15" s="128" t="s">
        <v>214</v>
      </c>
      <c r="M15" s="125"/>
      <c r="N15" s="125"/>
      <c r="O15" s="125"/>
      <c r="P15" s="125"/>
      <c r="Q15" s="125"/>
      <c r="R15" s="126"/>
      <c r="S15" s="126"/>
      <c r="T15" s="126"/>
    </row>
    <row r="16" spans="1:20" ht="30.75" customHeight="1" x14ac:dyDescent="0.25">
      <c r="A16" s="127"/>
      <c r="B16" s="127"/>
      <c r="C16" s="127"/>
      <c r="D16" s="130"/>
      <c r="E16" s="127"/>
      <c r="F16" s="127"/>
      <c r="G16" s="127"/>
      <c r="H16" s="127"/>
      <c r="I16" s="127"/>
      <c r="J16" s="127"/>
      <c r="K16" s="127"/>
      <c r="L16" s="131"/>
      <c r="M16" s="127"/>
      <c r="N16" s="127"/>
      <c r="O16" s="127"/>
      <c r="P16" s="127"/>
      <c r="Q16" s="127"/>
      <c r="R16" s="126"/>
      <c r="S16" s="126"/>
      <c r="T16" s="126"/>
    </row>
    <row r="17" spans="1:20" ht="22.5" customHeight="1" x14ac:dyDescent="0.25">
      <c r="A17" s="127"/>
      <c r="B17" s="127"/>
      <c r="C17" s="127"/>
      <c r="D17" s="132"/>
      <c r="E17" s="127"/>
      <c r="F17" s="127"/>
      <c r="G17" s="127"/>
      <c r="H17" s="134"/>
      <c r="I17" s="127"/>
      <c r="J17" s="127"/>
      <c r="K17" s="127"/>
      <c r="L17" s="133"/>
      <c r="M17" s="127"/>
      <c r="N17" s="127"/>
      <c r="O17" s="127"/>
      <c r="P17" s="127"/>
      <c r="Q17" s="127"/>
      <c r="R17" s="126"/>
      <c r="S17" s="126"/>
      <c r="T17" s="126"/>
    </row>
    <row r="18" spans="1:20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6"/>
      <c r="S18" s="126"/>
      <c r="T18" s="126"/>
    </row>
    <row r="19" spans="1:20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201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6"/>
      <c r="S19" s="126"/>
      <c r="T19" s="126"/>
    </row>
    <row r="20" spans="1:20" ht="33" customHeight="1" x14ac:dyDescent="0.25">
      <c r="A20" s="135"/>
      <c r="B20" s="126"/>
      <c r="C20" s="127"/>
      <c r="D20" s="127"/>
      <c r="E20" s="127"/>
      <c r="F20" s="127"/>
      <c r="G20" s="127"/>
      <c r="H20" s="136"/>
      <c r="I20" s="127"/>
      <c r="J20" s="127"/>
      <c r="K20" s="127"/>
      <c r="L20" s="127"/>
      <c r="M20" s="127"/>
      <c r="N20" s="127"/>
      <c r="O20" s="127"/>
      <c r="P20" s="127"/>
      <c r="Q20" s="127"/>
      <c r="R20" s="126"/>
      <c r="S20" s="126"/>
      <c r="T20" s="126"/>
    </row>
    <row r="21" spans="1:20" ht="20.25" customHeight="1" x14ac:dyDescent="0.25">
      <c r="A21" s="127"/>
      <c r="B21" s="127"/>
      <c r="C21" s="127"/>
      <c r="D21" s="127"/>
      <c r="E21" s="127"/>
      <c r="F21" s="127"/>
      <c r="G21" s="127"/>
      <c r="H21" s="137"/>
      <c r="I21" s="127"/>
      <c r="J21" s="127"/>
      <c r="K21" s="127"/>
      <c r="L21" s="127"/>
      <c r="M21" s="127"/>
      <c r="N21" s="127"/>
      <c r="O21" s="127"/>
      <c r="P21" s="127"/>
      <c r="Q21" s="127"/>
      <c r="R21" s="126"/>
      <c r="S21" s="126"/>
      <c r="T21" s="126"/>
    </row>
    <row r="22" spans="1:20" ht="27" customHeight="1" x14ac:dyDescent="0.25">
      <c r="A22" s="128" t="s">
        <v>206</v>
      </c>
      <c r="B22" s="138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6"/>
      <c r="S22" s="126"/>
      <c r="T22" s="126"/>
    </row>
    <row r="23" spans="1:20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201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6"/>
      <c r="S23" s="126"/>
      <c r="T23" s="126"/>
    </row>
    <row r="24" spans="1:20" ht="31.5" customHeight="1" x14ac:dyDescent="0.25">
      <c r="A24" s="127"/>
      <c r="B24" s="127"/>
      <c r="C24" s="127"/>
      <c r="D24" s="127"/>
      <c r="E24" s="127"/>
      <c r="F24" s="127"/>
      <c r="G24" s="127"/>
      <c r="H24" s="136"/>
      <c r="I24" s="127"/>
      <c r="J24" s="127"/>
      <c r="K24" s="127"/>
      <c r="L24" s="127"/>
      <c r="M24" s="127"/>
      <c r="N24" s="127"/>
      <c r="O24" s="127"/>
      <c r="P24" s="127"/>
      <c r="Q24" s="127"/>
      <c r="R24" s="126"/>
      <c r="S24" s="126"/>
      <c r="T24" s="126"/>
    </row>
    <row r="25" spans="1:20" ht="23.25" customHeight="1" x14ac:dyDescent="0.25">
      <c r="A25" s="127"/>
      <c r="B25" s="127"/>
      <c r="C25" s="127"/>
      <c r="D25" s="127"/>
      <c r="E25" s="127"/>
      <c r="F25" s="127"/>
      <c r="G25" s="127"/>
      <c r="H25" s="137"/>
      <c r="I25" s="127"/>
      <c r="J25" s="127"/>
      <c r="K25" s="127"/>
      <c r="L25" s="127"/>
      <c r="M25" s="127"/>
      <c r="N25" s="127"/>
      <c r="O25" s="127"/>
      <c r="P25" s="127"/>
      <c r="Q25" s="127"/>
      <c r="R25" s="126"/>
      <c r="S25" s="126"/>
      <c r="T25" s="126"/>
    </row>
    <row r="26" spans="1:20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6"/>
      <c r="S26" s="126"/>
      <c r="T26" s="126"/>
    </row>
    <row r="27" spans="1:20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201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6"/>
      <c r="S27" s="126"/>
      <c r="T27" s="126"/>
    </row>
    <row r="28" spans="1:20" ht="31.5" customHeight="1" x14ac:dyDescent="0.25">
      <c r="A28" s="127"/>
      <c r="B28" s="127"/>
      <c r="C28" s="127"/>
      <c r="D28" s="127"/>
      <c r="E28" s="127"/>
      <c r="F28" s="127"/>
      <c r="G28" s="127"/>
      <c r="H28" s="136"/>
      <c r="I28" s="127"/>
      <c r="J28" s="127"/>
      <c r="K28" s="127"/>
      <c r="L28" s="127"/>
      <c r="M28" s="127"/>
      <c r="N28" s="127"/>
      <c r="O28" s="127"/>
      <c r="P28" s="127"/>
      <c r="Q28" s="127"/>
      <c r="R28" s="126"/>
      <c r="S28" s="126"/>
      <c r="T28" s="126"/>
    </row>
    <row r="29" spans="1:20" ht="24" customHeight="1" x14ac:dyDescent="0.25">
      <c r="A29" s="127"/>
      <c r="B29" s="127"/>
      <c r="C29" s="127"/>
      <c r="D29" s="127"/>
      <c r="E29" s="127"/>
      <c r="F29" s="127"/>
      <c r="G29" s="127"/>
      <c r="H29" s="137"/>
      <c r="I29" s="127"/>
      <c r="J29" s="127"/>
      <c r="K29" s="127"/>
      <c r="L29" s="127"/>
      <c r="M29" s="127"/>
      <c r="N29" s="127"/>
      <c r="O29" s="127"/>
      <c r="P29" s="127"/>
      <c r="Q29" s="127"/>
      <c r="R29" s="126"/>
      <c r="S29" s="126"/>
      <c r="T29" s="126"/>
    </row>
    <row r="30" spans="1:20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6"/>
      <c r="S30" s="126"/>
      <c r="T30" s="126"/>
    </row>
    <row r="31" spans="1:20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201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6"/>
      <c r="S31" s="126"/>
      <c r="T31" s="126"/>
    </row>
    <row r="32" spans="1:20" ht="33.75" customHeight="1" x14ac:dyDescent="0.25">
      <c r="A32" s="127"/>
      <c r="B32" s="127"/>
      <c r="C32" s="127"/>
      <c r="D32" s="127"/>
      <c r="E32" s="127"/>
      <c r="F32" s="127"/>
      <c r="G32" s="127"/>
      <c r="H32" s="136"/>
      <c r="I32" s="127"/>
      <c r="J32" s="127"/>
      <c r="K32" s="127"/>
      <c r="L32" s="127"/>
      <c r="M32" s="127"/>
      <c r="N32" s="127"/>
      <c r="O32" s="127"/>
      <c r="P32" s="127"/>
      <c r="Q32" s="127"/>
      <c r="R32" s="126"/>
      <c r="S32" s="126"/>
      <c r="T32" s="126"/>
    </row>
    <row r="33" spans="1:20" ht="21.75" customHeight="1" x14ac:dyDescent="0.25">
      <c r="A33" s="127"/>
      <c r="B33" s="127"/>
      <c r="C33" s="127"/>
      <c r="D33" s="127"/>
      <c r="E33" s="127"/>
      <c r="F33" s="127"/>
      <c r="G33" s="127"/>
      <c r="H33" s="137"/>
      <c r="I33" s="127"/>
      <c r="J33" s="127"/>
      <c r="K33" s="127"/>
      <c r="L33" s="127"/>
      <c r="M33" s="127"/>
      <c r="N33" s="127"/>
      <c r="O33" s="127"/>
      <c r="P33" s="127"/>
      <c r="Q33" s="127"/>
      <c r="R33" s="126"/>
      <c r="S33" s="126"/>
      <c r="T33" s="126"/>
    </row>
    <row r="34" spans="1:20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6"/>
      <c r="S34" s="126"/>
      <c r="T34" s="126"/>
    </row>
    <row r="35" spans="1:20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6"/>
      <c r="S35" s="126"/>
      <c r="T35" s="126"/>
    </row>
    <row r="36" spans="1:20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6"/>
      <c r="S36" s="126"/>
      <c r="T36" s="126"/>
    </row>
    <row r="37" spans="1:20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6"/>
      <c r="S37" s="126"/>
      <c r="T37" s="126"/>
    </row>
    <row r="38" spans="1:20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6"/>
      <c r="S38" s="126"/>
      <c r="T38" s="126"/>
    </row>
    <row r="39" spans="1:20" s="210" customFormat="1" ht="27" customHeight="1" x14ac:dyDescent="0.25">
      <c r="A39" s="208"/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9"/>
      <c r="S39" s="209"/>
      <c r="T39" s="209"/>
    </row>
    <row r="40" spans="1:20" s="210" customFormat="1" ht="27" customHeight="1" x14ac:dyDescent="0.25">
      <c r="A40" s="208" t="str">
        <f>IF(A4&lt;&gt;"",A4,"")</f>
        <v/>
      </c>
      <c r="B40" s="211" t="str">
        <f>IF(A5&lt;&gt;"",A5,"")</f>
        <v/>
      </c>
      <c r="Q40" s="208"/>
      <c r="R40" s="209"/>
      <c r="S40" s="209"/>
      <c r="T40" s="209"/>
    </row>
    <row r="41" spans="1:20" s="210" customFormat="1" ht="27" customHeight="1" x14ac:dyDescent="0.25">
      <c r="A41" s="208" t="str">
        <f>IF(C4&lt;&gt;"",C4,"")</f>
        <v/>
      </c>
      <c r="B41" s="211" t="str">
        <f>IF(C5&lt;&gt;"",C5,"")</f>
        <v/>
      </c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</row>
    <row r="42" spans="1:20" s="210" customFormat="1" ht="27" customHeight="1" x14ac:dyDescent="0.25">
      <c r="A42" s="208" t="str">
        <f>IF(E4&lt;&gt;"",E4,"")</f>
        <v/>
      </c>
      <c r="B42" s="211" t="str">
        <f>IF(E5&lt;&gt;"",E5,"")</f>
        <v/>
      </c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</row>
    <row r="43" spans="1:20" s="210" customFormat="1" ht="27" customHeight="1" x14ac:dyDescent="0.25">
      <c r="A43" s="208" t="str">
        <f>IF(G4&lt;&gt;"",G4,"")</f>
        <v/>
      </c>
      <c r="B43" s="211" t="str">
        <f>IF(G5&lt;&gt;"",G5,"")</f>
        <v/>
      </c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</row>
    <row r="44" spans="1:20" s="210" customFormat="1" ht="27" customHeight="1" x14ac:dyDescent="0.25">
      <c r="A44" s="208" t="str">
        <f>IF(I4&lt;&gt;"",I4,"")</f>
        <v/>
      </c>
      <c r="B44" s="211" t="str">
        <f>IF(I5&lt;&gt;"",I5,"")</f>
        <v/>
      </c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09"/>
      <c r="T44" s="209"/>
    </row>
    <row r="45" spans="1:20" s="210" customFormat="1" ht="27" customHeight="1" x14ac:dyDescent="0.25">
      <c r="A45" s="208" t="str">
        <f>IF(K4&lt;&gt;"",K4,"")</f>
        <v/>
      </c>
      <c r="B45" s="211" t="str">
        <f>IF(K5&lt;&gt;"",K5,"")</f>
        <v/>
      </c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</row>
    <row r="46" spans="1:20" s="210" customFormat="1" ht="27" customHeight="1" x14ac:dyDescent="0.25">
      <c r="A46" s="208" t="str">
        <f>IF(M4&lt;&gt;"",M4,"")</f>
        <v/>
      </c>
      <c r="B46" s="211" t="str">
        <f>IF(M5&lt;&gt;"",M5,"")</f>
        <v/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</row>
    <row r="47" spans="1:20" s="210" customFormat="1" ht="27" customHeight="1" x14ac:dyDescent="0.25">
      <c r="A47" s="208" t="str">
        <f>IF(O4&lt;&gt;"",O4,"")</f>
        <v/>
      </c>
      <c r="B47" s="211" t="str">
        <f>IF(O5&lt;&gt;"",O5,"")</f>
        <v/>
      </c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</row>
    <row r="48" spans="1:20" s="210" customFormat="1" ht="27" customHeight="1" x14ac:dyDescent="0.25">
      <c r="A48" s="208" t="str">
        <f>IF(B10&lt;&gt;"",B10,"")</f>
        <v/>
      </c>
      <c r="B48" s="211" t="str">
        <f>IF(B11&lt;&gt;"",B11,"")</f>
        <v/>
      </c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</row>
    <row r="49" spans="1:20" s="210" customFormat="1" ht="27" customHeight="1" x14ac:dyDescent="0.25">
      <c r="A49" s="208" t="str">
        <f>IF(F10&lt;&gt;"",F10,"")</f>
        <v/>
      </c>
      <c r="B49" s="211" t="str">
        <f>IF(F11&lt;&gt;"",F11,"")</f>
        <v/>
      </c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</row>
    <row r="50" spans="1:20" s="210" customFormat="1" ht="27" customHeight="1" x14ac:dyDescent="0.25">
      <c r="A50" s="208" t="str">
        <f>IF(J10&lt;&gt;"",J10,"")</f>
        <v/>
      </c>
      <c r="B50" s="211" t="str">
        <f>IF(J11&lt;&gt;"",J11,"")</f>
        <v/>
      </c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</row>
    <row r="51" spans="1:20" s="210" customFormat="1" ht="27" customHeight="1" x14ac:dyDescent="0.25">
      <c r="A51" s="208" t="str">
        <f>IF(N10&lt;&gt;"",N10,"")</f>
        <v/>
      </c>
      <c r="B51" s="211" t="str">
        <f>IF(N11&lt;&gt;"",N11,"")</f>
        <v/>
      </c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</row>
    <row r="52" spans="1:20" s="210" customFormat="1" ht="27" customHeight="1" x14ac:dyDescent="0.25">
      <c r="A52" s="208" t="str">
        <f>IF(D16&lt;&gt;"",D16,"")</f>
        <v/>
      </c>
      <c r="B52" s="211" t="str">
        <f>IF(D17&lt;&gt;"",D17,"")</f>
        <v/>
      </c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</row>
    <row r="53" spans="1:20" s="210" customFormat="1" ht="27" customHeight="1" x14ac:dyDescent="0.25">
      <c r="A53" s="208" t="str">
        <f>IF(L16&lt;&gt;"",L16,"")</f>
        <v/>
      </c>
      <c r="B53" s="211" t="str">
        <f>IF(L17&lt;&gt;"",L17,"")</f>
        <v/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</row>
    <row r="54" spans="1:20" s="210" customFormat="1" ht="27" customHeight="1" x14ac:dyDescent="0.25">
      <c r="A54" s="208" t="str">
        <f>IF(H20&lt;&gt;"",H20,"")</f>
        <v/>
      </c>
      <c r="B54" s="211" t="str">
        <f>IF(H21&lt;&gt;"",H21,"")</f>
        <v/>
      </c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</row>
    <row r="55" spans="1:20" s="210" customFormat="1" ht="27" customHeight="1" x14ac:dyDescent="0.25">
      <c r="A55" s="208" t="str">
        <f>IF(H24&lt;&gt;"",H24,"")</f>
        <v/>
      </c>
      <c r="B55" s="211" t="str">
        <f>IF(H25&lt;&gt;"",H25,"")</f>
        <v/>
      </c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</row>
    <row r="56" spans="1:20" s="210" customFormat="1" ht="27" customHeight="1" x14ac:dyDescent="0.25">
      <c r="A56" s="208" t="str">
        <f>IF(H28&lt;&gt;"",H28,"")</f>
        <v/>
      </c>
      <c r="B56" s="211" t="str">
        <f>IF(H29&lt;&gt;"",H29,"")</f>
        <v/>
      </c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</row>
    <row r="57" spans="1:20" s="210" customFormat="1" ht="27" customHeight="1" x14ac:dyDescent="0.25">
      <c r="A57" s="208" t="str">
        <f>IF(H32&lt;&gt;"",H32,"")</f>
        <v/>
      </c>
      <c r="B57" s="211" t="str">
        <f>IF(H33&lt;&gt;"",H33,"")</f>
        <v/>
      </c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</row>
    <row r="58" spans="1:20" s="210" customFormat="1" ht="27" customHeight="1" x14ac:dyDescent="0.25">
      <c r="A58" s="209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09"/>
      <c r="S58" s="209"/>
      <c r="T58" s="209"/>
    </row>
    <row r="59" spans="1:20" s="210" customFormat="1" ht="27" customHeight="1" x14ac:dyDescent="0.25">
      <c r="A59" s="209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</row>
    <row r="60" spans="1:20" s="210" customFormat="1" ht="27" customHeight="1" x14ac:dyDescent="0.25">
      <c r="A60" s="209"/>
      <c r="B60" s="209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</row>
    <row r="61" spans="1:20" s="210" customFormat="1" ht="27" customHeight="1" x14ac:dyDescent="0.25">
      <c r="A61" s="209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09"/>
    </row>
    <row r="62" spans="1:20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</row>
    <row r="63" spans="1:20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</row>
    <row r="64" spans="1:20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</row>
    <row r="65" spans="1:20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</row>
    <row r="66" spans="1:20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</row>
    <row r="67" spans="1:20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</row>
    <row r="68" spans="1:20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</row>
    <row r="69" spans="1:20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</row>
    <row r="70" spans="1:20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</row>
    <row r="71" spans="1:20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</row>
    <row r="72" spans="1:20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</row>
    <row r="73" spans="1:20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</row>
    <row r="74" spans="1:20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</row>
    <row r="75" spans="1:20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</row>
    <row r="76" spans="1:20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</row>
    <row r="77" spans="1:20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</row>
    <row r="78" spans="1:20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</row>
    <row r="79" spans="1:20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</row>
    <row r="80" spans="1:20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</row>
    <row r="81" spans="1:20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</row>
    <row r="82" spans="1:20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</row>
    <row r="83" spans="1:20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</row>
    <row r="84" spans="1:20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</row>
    <row r="85" spans="1:20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</row>
    <row r="86" spans="1:20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</row>
    <row r="87" spans="1:20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</row>
    <row r="88" spans="1:20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</row>
    <row r="89" spans="1:20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</row>
    <row r="90" spans="1:20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</row>
    <row r="91" spans="1:20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</row>
    <row r="92" spans="1:20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</row>
    <row r="93" spans="1:20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</row>
    <row r="94" spans="1:20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</row>
    <row r="95" spans="1:20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</row>
    <row r="96" spans="1:20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</row>
    <row r="97" spans="1:20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</row>
    <row r="98" spans="1:20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</row>
    <row r="99" spans="1:20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</row>
    <row r="100" spans="1:20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</row>
    <row r="101" spans="1:20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</row>
    <row r="102" spans="1:20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</row>
    <row r="103" spans="1:20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</row>
    <row r="104" spans="1:20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</row>
    <row r="105" spans="1:20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</row>
    <row r="106" spans="1:20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</row>
    <row r="107" spans="1:20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</row>
    <row r="108" spans="1:20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</row>
    <row r="109" spans="1:20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</row>
    <row r="110" spans="1:20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</row>
    <row r="111" spans="1:20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</row>
    <row r="112" spans="1:20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</row>
    <row r="113" spans="1:20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</row>
    <row r="114" spans="1:20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</row>
    <row r="115" spans="1:20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</row>
    <row r="116" spans="1:20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</row>
    <row r="117" spans="1:20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</row>
    <row r="118" spans="1:20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</row>
    <row r="119" spans="1:20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</row>
    <row r="120" spans="1:20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</row>
    <row r="121" spans="1:20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</row>
    <row r="122" spans="1:20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</row>
    <row r="123" spans="1:20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</row>
    <row r="124" spans="1:20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</row>
    <row r="125" spans="1:20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</row>
    <row r="126" spans="1:20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</row>
    <row r="127" spans="1:20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</row>
    <row r="128" spans="1:20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</row>
    <row r="129" spans="1:20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</row>
    <row r="130" spans="1:20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</row>
    <row r="131" spans="1:20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</row>
    <row r="132" spans="1:20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</row>
    <row r="133" spans="1:20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</row>
    <row r="134" spans="1:20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</row>
    <row r="135" spans="1:20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</row>
    <row r="136" spans="1:20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</row>
    <row r="137" spans="1:20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</row>
    <row r="138" spans="1:20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</row>
    <row r="139" spans="1:20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</row>
    <row r="140" spans="1:20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</row>
    <row r="141" spans="1:20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</row>
    <row r="142" spans="1:20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</row>
    <row r="143" spans="1:20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</row>
    <row r="144" spans="1:20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</row>
    <row r="145" spans="1:20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</row>
    <row r="146" spans="1:20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</row>
    <row r="147" spans="1:20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</row>
    <row r="148" spans="1:20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</row>
    <row r="149" spans="1:20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</row>
    <row r="150" spans="1:20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</row>
    <row r="151" spans="1:20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</row>
    <row r="152" spans="1:20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</row>
    <row r="153" spans="1:20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</row>
    <row r="154" spans="1:20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</row>
    <row r="155" spans="1:20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</row>
    <row r="156" spans="1:20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</row>
    <row r="157" spans="1:20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</row>
    <row r="158" spans="1:20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</row>
    <row r="159" spans="1:20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</row>
    <row r="160" spans="1:20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</row>
    <row r="161" spans="1:20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</row>
    <row r="162" spans="1:20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</row>
    <row r="163" spans="1:20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</row>
    <row r="164" spans="1:20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</row>
    <row r="165" spans="1:20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</row>
    <row r="166" spans="1:20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</row>
    <row r="167" spans="1:20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</row>
    <row r="168" spans="1:20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</row>
    <row r="169" spans="1:20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</row>
    <row r="170" spans="1:20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</row>
    <row r="171" spans="1:20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</row>
    <row r="172" spans="1:20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</row>
    <row r="173" spans="1:20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</row>
    <row r="174" spans="1:20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</row>
    <row r="175" spans="1:20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</row>
    <row r="176" spans="1:20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</row>
    <row r="177" spans="1:20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</row>
    <row r="178" spans="1:20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</row>
    <row r="179" spans="1:20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</row>
    <row r="180" spans="1:20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</row>
    <row r="181" spans="1:20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</row>
    <row r="182" spans="1:20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</row>
    <row r="183" spans="1:20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</row>
    <row r="184" spans="1:20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</row>
    <row r="185" spans="1:20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</row>
    <row r="186" spans="1:20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</row>
    <row r="187" spans="1:20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</row>
    <row r="188" spans="1:20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</row>
    <row r="189" spans="1:20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</row>
    <row r="190" spans="1:20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</row>
    <row r="191" spans="1:20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</row>
    <row r="192" spans="1:20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</row>
    <row r="193" spans="1:20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</row>
    <row r="194" spans="1:20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</row>
    <row r="195" spans="1:20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</row>
    <row r="196" spans="1:20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</row>
    <row r="197" spans="1:20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</row>
    <row r="198" spans="1:20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</row>
    <row r="199" spans="1:20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</row>
    <row r="200" spans="1:20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</row>
    <row r="201" spans="1:20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</row>
    <row r="202" spans="1:20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</row>
    <row r="203" spans="1:20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</row>
    <row r="204" spans="1:20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</row>
    <row r="205" spans="1:20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</row>
    <row r="206" spans="1:20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</row>
    <row r="207" spans="1:20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</row>
    <row r="208" spans="1:20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</row>
    <row r="209" spans="1:20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</row>
    <row r="210" spans="1:20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</row>
    <row r="211" spans="1:20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</row>
    <row r="212" spans="1:20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</row>
    <row r="213" spans="1:20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</row>
    <row r="214" spans="1:20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</row>
    <row r="215" spans="1:20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</row>
    <row r="216" spans="1:20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</row>
    <row r="217" spans="1:20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</row>
    <row r="218" spans="1:20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</row>
    <row r="219" spans="1:20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</row>
    <row r="220" spans="1:20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</row>
    <row r="221" spans="1:20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</row>
    <row r="222" spans="1:20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</row>
    <row r="223" spans="1:20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</row>
    <row r="224" spans="1:20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</row>
    <row r="225" spans="1:20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</row>
    <row r="226" spans="1:20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</row>
    <row r="227" spans="1:20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</row>
    <row r="228" spans="1:20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</row>
    <row r="229" spans="1:20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</row>
    <row r="230" spans="1:20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</row>
    <row r="231" spans="1:20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</row>
    <row r="232" spans="1:20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</row>
    <row r="233" spans="1:20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</row>
    <row r="234" spans="1:20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</row>
    <row r="235" spans="1:20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</row>
    <row r="236" spans="1:20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</row>
    <row r="237" spans="1:20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</row>
    <row r="238" spans="1:20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</row>
    <row r="239" spans="1:20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</row>
    <row r="240" spans="1:20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</row>
    <row r="241" spans="1:20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</row>
    <row r="242" spans="1:20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</row>
    <row r="243" spans="1:20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</row>
    <row r="244" spans="1:20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</row>
    <row r="245" spans="1:20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</row>
    <row r="246" spans="1:20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</row>
    <row r="247" spans="1:20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</row>
    <row r="248" spans="1:20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</row>
    <row r="249" spans="1:20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</row>
    <row r="250" spans="1:20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</row>
    <row r="251" spans="1:20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</row>
    <row r="252" spans="1:20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</row>
    <row r="253" spans="1:20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</row>
    <row r="254" spans="1:20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</row>
    <row r="255" spans="1:20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</row>
    <row r="256" spans="1:20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</row>
    <row r="257" spans="1:20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</row>
    <row r="258" spans="1:20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</row>
    <row r="259" spans="1:20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</row>
    <row r="260" spans="1:20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</row>
    <row r="261" spans="1:20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</row>
    <row r="262" spans="1:20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</row>
    <row r="263" spans="1:20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</row>
    <row r="264" spans="1:20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</row>
    <row r="265" spans="1:20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</row>
    <row r="266" spans="1:20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</row>
    <row r="267" spans="1:20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</row>
    <row r="268" spans="1:20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</row>
    <row r="269" spans="1:20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</row>
    <row r="270" spans="1:20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</row>
    <row r="271" spans="1:20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</row>
    <row r="272" spans="1:20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</row>
    <row r="273" spans="1:20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</row>
    <row r="274" spans="1:20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</row>
    <row r="275" spans="1:20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</row>
    <row r="276" spans="1:20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</row>
    <row r="277" spans="1:20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</row>
    <row r="278" spans="1:20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</row>
    <row r="279" spans="1:20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</row>
    <row r="280" spans="1:20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</row>
    <row r="281" spans="1:20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</row>
    <row r="282" spans="1:20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</row>
    <row r="283" spans="1:20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</row>
    <row r="284" spans="1:20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</row>
    <row r="285" spans="1:20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</row>
    <row r="286" spans="1:20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</row>
    <row r="287" spans="1:20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</row>
    <row r="288" spans="1:20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</row>
    <row r="289" spans="1:20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</row>
    <row r="290" spans="1:20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</row>
    <row r="291" spans="1:20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</row>
    <row r="292" spans="1:20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</row>
    <row r="293" spans="1:20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</row>
    <row r="294" spans="1:20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</row>
    <row r="295" spans="1:20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</row>
    <row r="296" spans="1:20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</row>
    <row r="297" spans="1:20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</row>
    <row r="298" spans="1:20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</row>
    <row r="299" spans="1:20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</row>
    <row r="300" spans="1:20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</row>
    <row r="301" spans="1:20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</row>
    <row r="302" spans="1:20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</row>
    <row r="303" spans="1:20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</row>
    <row r="304" spans="1:20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</row>
    <row r="305" spans="1:20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</row>
    <row r="306" spans="1:20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</row>
    <row r="307" spans="1:20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</row>
    <row r="308" spans="1:20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</row>
    <row r="309" spans="1:20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</row>
    <row r="310" spans="1:20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</row>
    <row r="311" spans="1:20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</row>
    <row r="312" spans="1:20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</row>
    <row r="313" spans="1:20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</row>
    <row r="314" spans="1:20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</row>
    <row r="315" spans="1:20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</row>
    <row r="316" spans="1:20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</row>
    <row r="317" spans="1:20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</row>
    <row r="318" spans="1:20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</row>
    <row r="319" spans="1:20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</row>
    <row r="320" spans="1:20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</row>
    <row r="321" spans="1:20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</row>
    <row r="322" spans="1:20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</row>
    <row r="323" spans="1:20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</row>
    <row r="324" spans="1:20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</row>
    <row r="325" spans="1:20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</row>
    <row r="326" spans="1:20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</row>
    <row r="327" spans="1:20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</row>
    <row r="328" spans="1:20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</row>
    <row r="329" spans="1:20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</row>
    <row r="330" spans="1:20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</row>
    <row r="331" spans="1:20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</row>
    <row r="332" spans="1:20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</row>
    <row r="333" spans="1:20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</row>
    <row r="334" spans="1:20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</row>
    <row r="335" spans="1:20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</row>
    <row r="336" spans="1:20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</row>
    <row r="337" spans="1:20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</row>
    <row r="338" spans="1:20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</row>
    <row r="339" spans="1:20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</row>
    <row r="340" spans="1:20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</row>
    <row r="341" spans="1:20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</row>
    <row r="342" spans="1:20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</row>
    <row r="343" spans="1:20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</row>
    <row r="344" spans="1:20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</row>
    <row r="345" spans="1:20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</row>
    <row r="346" spans="1:20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</row>
    <row r="347" spans="1:20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</row>
    <row r="348" spans="1:20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</row>
    <row r="349" spans="1:20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</row>
    <row r="350" spans="1:20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</row>
    <row r="351" spans="1:20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</row>
    <row r="352" spans="1:20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</row>
    <row r="353" spans="1:20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</row>
    <row r="354" spans="1:20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</row>
    <row r="355" spans="1:20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</row>
    <row r="356" spans="1:20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</row>
    <row r="357" spans="1:20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</row>
    <row r="358" spans="1:20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</row>
    <row r="359" spans="1:20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</row>
    <row r="360" spans="1:20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</row>
    <row r="361" spans="1:20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</row>
    <row r="362" spans="1:20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</row>
    <row r="363" spans="1:20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</row>
    <row r="364" spans="1:20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</row>
    <row r="365" spans="1:20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</row>
    <row r="366" spans="1:20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</row>
    <row r="367" spans="1:20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</row>
    <row r="368" spans="1:20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</row>
    <row r="369" spans="1:20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</row>
    <row r="370" spans="1:20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</row>
    <row r="371" spans="1:20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</row>
    <row r="372" spans="1:20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</row>
    <row r="373" spans="1:20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</row>
    <row r="374" spans="1:20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</row>
    <row r="375" spans="1:20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</row>
    <row r="376" spans="1:20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</row>
    <row r="377" spans="1:20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</row>
    <row r="378" spans="1:20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</row>
    <row r="379" spans="1:20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</row>
    <row r="380" spans="1:20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</row>
    <row r="381" spans="1:20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</row>
    <row r="382" spans="1:20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</row>
    <row r="383" spans="1:20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</row>
    <row r="384" spans="1:20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</row>
    <row r="385" spans="1:20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</row>
    <row r="386" spans="1:20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</row>
    <row r="387" spans="1:20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</row>
    <row r="388" spans="1:20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</row>
    <row r="389" spans="1:20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</row>
    <row r="390" spans="1:20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</row>
    <row r="391" spans="1:20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</row>
    <row r="392" spans="1:20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</row>
    <row r="393" spans="1:20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</row>
    <row r="394" spans="1:20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</row>
    <row r="395" spans="1:20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</row>
    <row r="396" spans="1:20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</row>
    <row r="397" spans="1:20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</row>
    <row r="398" spans="1:20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</row>
    <row r="399" spans="1:20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</row>
    <row r="400" spans="1:20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</row>
    <row r="401" spans="1:20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</row>
    <row r="402" spans="1:20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</row>
    <row r="403" spans="1:20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</row>
    <row r="404" spans="1:20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</row>
    <row r="405" spans="1:20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</row>
    <row r="406" spans="1:20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</row>
    <row r="407" spans="1:20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</row>
    <row r="408" spans="1:20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</row>
    <row r="409" spans="1:20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</row>
    <row r="410" spans="1:20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</row>
    <row r="411" spans="1:20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</row>
    <row r="412" spans="1:20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</row>
    <row r="413" spans="1:20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</row>
    <row r="414" spans="1:20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</row>
    <row r="415" spans="1:20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</row>
    <row r="416" spans="1:20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</row>
    <row r="417" spans="1:20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</row>
    <row r="418" spans="1:20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</row>
    <row r="419" spans="1:20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</row>
    <row r="420" spans="1:20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</row>
    <row r="421" spans="1:20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</row>
    <row r="422" spans="1:20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</row>
    <row r="423" spans="1:20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</row>
    <row r="424" spans="1:20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</row>
    <row r="425" spans="1:20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</row>
    <row r="426" spans="1:20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</row>
    <row r="427" spans="1:20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</row>
    <row r="428" spans="1:20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</row>
    <row r="429" spans="1:20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</row>
    <row r="430" spans="1:20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</row>
    <row r="431" spans="1:20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</row>
    <row r="432" spans="1:20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</row>
    <row r="433" spans="1:20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</row>
    <row r="434" spans="1:20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</row>
    <row r="435" spans="1:20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</row>
  </sheetData>
  <sheetProtection algorithmName="SHA-512" hashValue="NebSHkgBs+M2n0epepGrQRPIL2yxTkL2KJKxsBjHRvqXm/IcVZifRogj65hQxgsL7GxCJ5I3lAP58Jhu9xSmDg==" saltValue="s1iSqKeD9Onx0/XDOPFJEQ==" spinCount="100000" sheet="1" objects="1" scenarios="1"/>
  <mergeCells count="2">
    <mergeCell ref="A1:G1"/>
    <mergeCell ref="I1:O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3</vt:i4>
      </vt:variant>
    </vt:vector>
  </HeadingPairs>
  <TitlesOfParts>
    <vt:vector size="17" baseType="lpstr">
      <vt:lpstr>listes</vt:lpstr>
      <vt:lpstr>Mode d'emploi</vt:lpstr>
      <vt:lpstr>1-Infos demandeur</vt:lpstr>
      <vt:lpstr>2-Groupe</vt:lpstr>
      <vt:lpstr>3-Dépenses présentées</vt:lpstr>
      <vt:lpstr>4.1 Liens parenté Installé1</vt:lpstr>
      <vt:lpstr>4.2 Liens parenté Installé2</vt:lpstr>
      <vt:lpstr>4.3-Liens parenté Vendeur1</vt:lpstr>
      <vt:lpstr>4.4-Liens parenté Vendeur2</vt:lpstr>
      <vt:lpstr>4.5-Liens parenté Vendeur3</vt:lpstr>
      <vt:lpstr>5-Emprunts</vt:lpstr>
      <vt:lpstr>6-Prévisionnel de production</vt:lpstr>
      <vt:lpstr>7-Critères de sélection</vt:lpstr>
      <vt:lpstr>8-Plan d'entreprise</vt:lpstr>
      <vt:lpstr>Nplus1</vt:lpstr>
      <vt:lpstr>Nplus2</vt:lpstr>
      <vt:lpstr>Nplus3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2025-10-21T10:33:14Z</dcterms:modified>
</cp:coreProperties>
</file>